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6・12月BK\連盟業務\連盟事業\登録・参加申込署関係\"/>
    </mc:Choice>
  </mc:AlternateContent>
  <xr:revisionPtr revIDLastSave="0" documentId="13_ncr:1_{238EAB55-2D23-49AD-984E-E1B056D396AC}" xr6:coauthVersionLast="47" xr6:coauthVersionMax="47" xr10:uidLastSave="{00000000-0000-0000-0000-000000000000}"/>
  <workbookProtection workbookAlgorithmName="SHA-512" workbookHashValue="nCrUFJMXmaaNymUhXVrVsdWvSR7RA5rn5uvTvj1JAN7nLpl6PHgQ3z4V58nQ2aUupGYi9obvXlzUa2jMua3zdQ==" workbookSaltValue="vHVoz6ngmvn4yGOz5kETGg==" workbookSpinCount="100000" lockStructure="1"/>
  <bookViews>
    <workbookView xWindow="4230" yWindow="4185" windowWidth="20295" windowHeight="11295" firstSheet="3" activeTab="6" xr2:uid="{00000000-000D-0000-FFFF-FFFF00000000}"/>
  </bookViews>
  <sheets>
    <sheet name="①参加申込書" sheetId="63" r:id="rId1"/>
    <sheet name="②チームスタッフ・キャプテン届" sheetId="60" r:id="rId2"/>
    <sheet name="③メンバー表作成画面（提出不要）" sheetId="59" r:id="rId3"/>
    <sheet name="④メンバー表" sheetId="44" r:id="rId4"/>
    <sheet name="サービスオーダー（様式のみ）" sheetId="57" r:id="rId5"/>
    <sheet name="名簿" sheetId="45" r:id="rId6"/>
    <sheet name="登録届" sheetId="46" r:id="rId7"/>
    <sheet name="変更事項調査表" sheetId="68" r:id="rId8"/>
    <sheet name="追加登録届" sheetId="69" r:id="rId9"/>
    <sheet name="登録抹消届" sheetId="62" r:id="rId10"/>
    <sheet name="✖連盟登録届訂正願" sheetId="67" r:id="rId11"/>
  </sheets>
  <definedNames>
    <definedName name="A">④メンバー表!$B:$B</definedName>
    <definedName name="_xlnm.Print_Area" localSheetId="0">①参加申込書!$A$5:$W$41</definedName>
    <definedName name="_xlnm.Print_Area" localSheetId="1">②チームスタッフ・キャプテン届!$A$5:$J$16</definedName>
    <definedName name="_xlnm.Print_Area" localSheetId="3">④メンバー表!$B$1:$Y$39</definedName>
    <definedName name="_xlnm.Print_Area" localSheetId="4">'サービスオーダー（様式のみ）'!$A$2:$S$19</definedName>
    <definedName name="_xlnm.Print_Area" localSheetId="8">追加登録届!$A$8:$AE$37</definedName>
    <definedName name="_xlnm.Print_Area" localSheetId="6">登録届!$A$6:$AF$54</definedName>
    <definedName name="_xlnm.Print_Area" localSheetId="9">登録抹消届!$A$7:$AE$32</definedName>
    <definedName name="_xlnm.Print_Area" localSheetId="7">変更事項調査表!$A$2:$P$28</definedName>
    <definedName name="_xlnm.Print_Area" localSheetId="5">名簿!$A$7:$S$65</definedName>
    <definedName name="_xlnm.Print_Titles" localSheetId="8">追加登録届!$8:$16</definedName>
    <definedName name="_xlnm.Print_Titles" localSheetId="6">登録届!$12:$14</definedName>
    <definedName name="_xlnm.Print_Titles" localSheetId="5">名簿!$13:$15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8" i="46" l="1"/>
  <c r="Q21" i="60" l="1"/>
  <c r="Q22" i="60"/>
  <c r="Q23" i="60"/>
  <c r="Q24" i="60"/>
  <c r="Q25" i="60"/>
  <c r="Q26" i="60"/>
  <c r="Q27" i="60"/>
  <c r="Q28" i="60"/>
  <c r="Q29" i="60"/>
  <c r="Q20" i="60"/>
  <c r="O21" i="60"/>
  <c r="O22" i="60"/>
  <c r="O23" i="60"/>
  <c r="O24" i="60"/>
  <c r="O25" i="60"/>
  <c r="O26" i="60"/>
  <c r="O27" i="60"/>
  <c r="O28" i="60"/>
  <c r="O29" i="60"/>
  <c r="O30" i="60"/>
  <c r="O31" i="60"/>
  <c r="O32" i="60"/>
  <c r="O33" i="60"/>
  <c r="O34" i="60"/>
  <c r="O35" i="60"/>
  <c r="O36" i="60"/>
  <c r="O37" i="60"/>
  <c r="O38" i="60"/>
  <c r="O39" i="60"/>
  <c r="O20" i="60"/>
  <c r="M21" i="60"/>
  <c r="M22" i="60"/>
  <c r="M23" i="60"/>
  <c r="M24" i="60"/>
  <c r="M25" i="60"/>
  <c r="M26" i="60"/>
  <c r="M27" i="60"/>
  <c r="M28" i="60"/>
  <c r="M29" i="60"/>
  <c r="M30" i="60"/>
  <c r="M31" i="60"/>
  <c r="M32" i="60"/>
  <c r="M33" i="60"/>
  <c r="M34" i="60"/>
  <c r="M35" i="60"/>
  <c r="M36" i="60"/>
  <c r="M37" i="60"/>
  <c r="M38" i="60"/>
  <c r="M39" i="60"/>
  <c r="M20" i="60"/>
  <c r="E31" i="60"/>
  <c r="E30" i="60"/>
  <c r="E29" i="60"/>
  <c r="E21" i="60"/>
  <c r="E22" i="60"/>
  <c r="E23" i="60"/>
  <c r="E24" i="60"/>
  <c r="E25" i="60"/>
  <c r="E26" i="60"/>
  <c r="E27" i="60"/>
  <c r="E28" i="60"/>
  <c r="E20" i="60"/>
  <c r="C30" i="63" l="1"/>
  <c r="B33" i="60" s="1"/>
  <c r="AK18" i="63"/>
  <c r="AK19" i="63"/>
  <c r="AK20" i="63"/>
  <c r="AK21" i="63"/>
  <c r="AK22" i="63"/>
  <c r="AK23" i="63"/>
  <c r="AK24" i="63"/>
  <c r="AK25" i="63"/>
  <c r="AK26" i="63"/>
  <c r="AK17" i="63"/>
  <c r="AD21" i="69"/>
  <c r="AD18" i="69"/>
  <c r="AD19" i="69"/>
  <c r="AD20" i="69"/>
  <c r="AD17" i="69"/>
  <c r="X19" i="69"/>
  <c r="X20" i="69"/>
  <c r="X21" i="69"/>
  <c r="X18" i="69"/>
  <c r="X17" i="69"/>
  <c r="S21" i="69"/>
  <c r="S18" i="69"/>
  <c r="S19" i="69"/>
  <c r="S20" i="69"/>
  <c r="S17" i="69"/>
  <c r="N21" i="69"/>
  <c r="N18" i="69"/>
  <c r="N19" i="69"/>
  <c r="N20" i="69"/>
  <c r="N17" i="69"/>
  <c r="M21" i="69"/>
  <c r="M18" i="69"/>
  <c r="M19" i="69"/>
  <c r="M20" i="69"/>
  <c r="M17" i="69"/>
  <c r="K21" i="69"/>
  <c r="K18" i="69"/>
  <c r="K19" i="69"/>
  <c r="K20" i="69"/>
  <c r="K17" i="69"/>
  <c r="F21" i="69"/>
  <c r="F19" i="69"/>
  <c r="F20" i="69"/>
  <c r="F18" i="69"/>
  <c r="F17" i="69"/>
  <c r="D21" i="69"/>
  <c r="D18" i="69"/>
  <c r="D19" i="69"/>
  <c r="D20" i="69"/>
  <c r="D17" i="69"/>
  <c r="B21" i="69"/>
  <c r="B18" i="69"/>
  <c r="B19" i="69"/>
  <c r="B20" i="69"/>
  <c r="B17" i="69"/>
  <c r="G60" i="45"/>
  <c r="G59" i="45"/>
  <c r="X18" i="62"/>
  <c r="X32" i="62" s="1"/>
  <c r="M18" i="62"/>
  <c r="M32" i="62" s="1"/>
  <c r="X17" i="62"/>
  <c r="X31" i="62" s="1"/>
  <c r="M17" i="62"/>
  <c r="M31" i="62" s="1"/>
  <c r="AI22" i="63"/>
  <c r="F13" i="45"/>
  <c r="X16" i="62"/>
  <c r="X30" i="62" s="1"/>
  <c r="AE30" i="46"/>
  <c r="AE31" i="46"/>
  <c r="AE32" i="46"/>
  <c r="AE33" i="46"/>
  <c r="AE34" i="46"/>
  <c r="AE35" i="46"/>
  <c r="AE36" i="46"/>
  <c r="AE37" i="46"/>
  <c r="AE38" i="46"/>
  <c r="AE39" i="46"/>
  <c r="AE40" i="46"/>
  <c r="AE41" i="46"/>
  <c r="AE42" i="46"/>
  <c r="AE43" i="46"/>
  <c r="AE44" i="46"/>
  <c r="AE45" i="46"/>
  <c r="AE46" i="46"/>
  <c r="AE47" i="46"/>
  <c r="AE48" i="46"/>
  <c r="AE49" i="46"/>
  <c r="AE50" i="46"/>
  <c r="AE51" i="46"/>
  <c r="AE52" i="46"/>
  <c r="AE53" i="46"/>
  <c r="AE54" i="46"/>
  <c r="AE16" i="46"/>
  <c r="AE17" i="46"/>
  <c r="AE18" i="46"/>
  <c r="AE19" i="46"/>
  <c r="AE20" i="46"/>
  <c r="AE21" i="46"/>
  <c r="AE22" i="46"/>
  <c r="AE23" i="46"/>
  <c r="AE24" i="46"/>
  <c r="AE25" i="46"/>
  <c r="AE26" i="46"/>
  <c r="AE27" i="46"/>
  <c r="AE28" i="46"/>
  <c r="AE29" i="46"/>
  <c r="AE15" i="46"/>
  <c r="Z9" i="46"/>
  <c r="AD17" i="62"/>
  <c r="AD31" i="62" s="1"/>
  <c r="AD18" i="62"/>
  <c r="AD32" i="62" s="1"/>
  <c r="AD16" i="62"/>
  <c r="AD30" i="62" s="1"/>
  <c r="S17" i="62"/>
  <c r="S31" i="62" s="1"/>
  <c r="S18" i="62"/>
  <c r="S32" i="62" s="1"/>
  <c r="N17" i="62"/>
  <c r="N31" i="62" s="1"/>
  <c r="N18" i="62"/>
  <c r="N32" i="62" s="1"/>
  <c r="S16" i="62"/>
  <c r="S30" i="62" s="1"/>
  <c r="N16" i="62"/>
  <c r="N30" i="62" s="1"/>
  <c r="M16" i="62"/>
  <c r="M30" i="62" s="1"/>
  <c r="F17" i="62"/>
  <c r="F31" i="62" s="1"/>
  <c r="F18" i="62"/>
  <c r="F32" i="62" s="1"/>
  <c r="D17" i="62"/>
  <c r="D31" i="62" s="1"/>
  <c r="D18" i="62"/>
  <c r="D32" i="62" s="1"/>
  <c r="B17" i="62"/>
  <c r="B31" i="62" s="1"/>
  <c r="B18" i="62"/>
  <c r="B32" i="62" s="1"/>
  <c r="F16" i="62"/>
  <c r="F30" i="62" s="1"/>
  <c r="D16" i="62"/>
  <c r="D30" i="62" s="1"/>
  <c r="X11" i="69"/>
  <c r="X27" i="69" s="1"/>
  <c r="B16" i="62"/>
  <c r="B30" i="62" s="1"/>
  <c r="Y12" i="62"/>
  <c r="Y26" i="62" s="1"/>
  <c r="K12" i="62"/>
  <c r="K26" i="62" s="1"/>
  <c r="X11" i="62"/>
  <c r="X25" i="62" s="1"/>
  <c r="K11" i="62"/>
  <c r="K25" i="62" s="1"/>
  <c r="X10" i="62"/>
  <c r="X24" i="62" s="1"/>
  <c r="T10" i="62"/>
  <c r="T24" i="62" s="1"/>
  <c r="O10" i="62"/>
  <c r="O24" i="62" s="1"/>
  <c r="L10" i="62"/>
  <c r="L24" i="62" s="1"/>
  <c r="C10" i="62"/>
  <c r="C24" i="62" s="1"/>
  <c r="S9" i="62"/>
  <c r="K9" i="62"/>
  <c r="K23" i="62" s="1"/>
  <c r="C9" i="62"/>
  <c r="C23" i="62" s="1"/>
  <c r="AC7" i="62"/>
  <c r="AC21" i="62" s="1"/>
  <c r="D7" i="62"/>
  <c r="C7" i="62"/>
  <c r="M18" i="63" l="1"/>
  <c r="M19" i="63"/>
  <c r="M20" i="63"/>
  <c r="M21" i="63"/>
  <c r="M22" i="63"/>
  <c r="M23" i="63"/>
  <c r="M24" i="63"/>
  <c r="M25" i="63"/>
  <c r="M26" i="63"/>
  <c r="M27" i="63"/>
  <c r="M28" i="63"/>
  <c r="M29" i="63"/>
  <c r="M30" i="63"/>
  <c r="M31" i="63"/>
  <c r="M32" i="63"/>
  <c r="M33" i="63"/>
  <c r="M34" i="63"/>
  <c r="M17" i="63"/>
  <c r="F2" i="44"/>
  <c r="S16" i="46"/>
  <c r="S17" i="46"/>
  <c r="S18" i="46"/>
  <c r="S19" i="46"/>
  <c r="S20" i="46"/>
  <c r="S21" i="46"/>
  <c r="S22" i="46"/>
  <c r="S23" i="46"/>
  <c r="S24" i="46"/>
  <c r="S25" i="46"/>
  <c r="S26" i="46"/>
  <c r="S27" i="46"/>
  <c r="S28" i="46"/>
  <c r="S29" i="46"/>
  <c r="S30" i="46"/>
  <c r="S31" i="46"/>
  <c r="S32" i="46"/>
  <c r="S33" i="46"/>
  <c r="S34" i="46"/>
  <c r="S35" i="46"/>
  <c r="S36" i="46"/>
  <c r="S37" i="46"/>
  <c r="S38" i="46"/>
  <c r="S39" i="46"/>
  <c r="S40" i="46"/>
  <c r="S41" i="46"/>
  <c r="S42" i="46"/>
  <c r="S43" i="46"/>
  <c r="S44" i="46"/>
  <c r="S45" i="46"/>
  <c r="S46" i="46"/>
  <c r="S47" i="46"/>
  <c r="S48" i="46"/>
  <c r="S49" i="46"/>
  <c r="S50" i="46"/>
  <c r="S51" i="46"/>
  <c r="S52" i="46"/>
  <c r="S53" i="46"/>
  <c r="S54" i="46"/>
  <c r="S15" i="46"/>
  <c r="Z54" i="46" l="1"/>
  <c r="Z37" i="46"/>
  <c r="Z38" i="46"/>
  <c r="Z39" i="46"/>
  <c r="Z40" i="46"/>
  <c r="Z41" i="46"/>
  <c r="Z42" i="46"/>
  <c r="Z43" i="46"/>
  <c r="Z44" i="46"/>
  <c r="Z45" i="46"/>
  <c r="Z46" i="46"/>
  <c r="Z47" i="46"/>
  <c r="Z48" i="46"/>
  <c r="Z49" i="46"/>
  <c r="Z50" i="46"/>
  <c r="Z51" i="46"/>
  <c r="Z52" i="46"/>
  <c r="Z53" i="46"/>
  <c r="Z36" i="46"/>
  <c r="Z35" i="46"/>
  <c r="Z34" i="46"/>
  <c r="Z16" i="46"/>
  <c r="Z17" i="46"/>
  <c r="Z18" i="46"/>
  <c r="Z19" i="46"/>
  <c r="Z20" i="46"/>
  <c r="Z21" i="46"/>
  <c r="Z22" i="46"/>
  <c r="Z23" i="46"/>
  <c r="Z24" i="46"/>
  <c r="Z25" i="46"/>
  <c r="Z26" i="46"/>
  <c r="Z27" i="46"/>
  <c r="Z28" i="46"/>
  <c r="Z29" i="46"/>
  <c r="Z30" i="46"/>
  <c r="Z31" i="46"/>
  <c r="Z32" i="46"/>
  <c r="Z33" i="46"/>
  <c r="Z15" i="46"/>
  <c r="N34" i="63"/>
  <c r="N33" i="63"/>
  <c r="N32" i="63"/>
  <c r="N18" i="63"/>
  <c r="N19" i="63"/>
  <c r="N20" i="63"/>
  <c r="N21" i="63"/>
  <c r="N22" i="63"/>
  <c r="N23" i="63"/>
  <c r="N24" i="63"/>
  <c r="N25" i="63"/>
  <c r="N26" i="63"/>
  <c r="N27" i="63"/>
  <c r="N28" i="63"/>
  <c r="N29" i="63"/>
  <c r="N30" i="63"/>
  <c r="N31" i="63"/>
  <c r="N17" i="63"/>
  <c r="AI37" i="63"/>
  <c r="AI18" i="63"/>
  <c r="AI19" i="63"/>
  <c r="AI20" i="63"/>
  <c r="AI21" i="63"/>
  <c r="AI23" i="63"/>
  <c r="AI24" i="63"/>
  <c r="AI25" i="63"/>
  <c r="AI26" i="63"/>
  <c r="AI27" i="63"/>
  <c r="AI28" i="63"/>
  <c r="AI29" i="63"/>
  <c r="AI30" i="63"/>
  <c r="AI31" i="63"/>
  <c r="AI32" i="63"/>
  <c r="AI33" i="63"/>
  <c r="AI34" i="63"/>
  <c r="AI35" i="63"/>
  <c r="AI17" i="63"/>
  <c r="AG37" i="63"/>
  <c r="AG18" i="63"/>
  <c r="AG19" i="63"/>
  <c r="AG20" i="63"/>
  <c r="AG21" i="63"/>
  <c r="AG22" i="63"/>
  <c r="AG23" i="63"/>
  <c r="AG24" i="63"/>
  <c r="AG25" i="63"/>
  <c r="AG26" i="63"/>
  <c r="AG27" i="63"/>
  <c r="AG28" i="63"/>
  <c r="AG29" i="63"/>
  <c r="AG30" i="63"/>
  <c r="AG31" i="63"/>
  <c r="AG32" i="63"/>
  <c r="AG33" i="63"/>
  <c r="AG34" i="63"/>
  <c r="AG35" i="63"/>
  <c r="AG17" i="63"/>
  <c r="N38" i="59"/>
  <c r="K24" i="44"/>
  <c r="S24" i="44" s="1"/>
  <c r="S23" i="44"/>
  <c r="K23" i="44"/>
  <c r="K30" i="63"/>
  <c r="K31" i="63"/>
  <c r="K32" i="63"/>
  <c r="K33" i="63"/>
  <c r="K34" i="63"/>
  <c r="M30" i="46"/>
  <c r="M31" i="46"/>
  <c r="J16" i="46"/>
  <c r="J17" i="46"/>
  <c r="J18" i="46"/>
  <c r="J19" i="46"/>
  <c r="J20" i="46"/>
  <c r="J21" i="46"/>
  <c r="J22" i="46"/>
  <c r="J23" i="46"/>
  <c r="J24" i="46"/>
  <c r="J25" i="46"/>
  <c r="J26" i="46"/>
  <c r="J27" i="46"/>
  <c r="J28" i="46"/>
  <c r="J29" i="46"/>
  <c r="J30" i="46"/>
  <c r="J31" i="46"/>
  <c r="J32" i="46"/>
  <c r="J33" i="46"/>
  <c r="J34" i="46"/>
  <c r="J35" i="46"/>
  <c r="J36" i="46"/>
  <c r="J37" i="46"/>
  <c r="J38" i="46"/>
  <c r="J39" i="46"/>
  <c r="J40" i="46"/>
  <c r="J41" i="46"/>
  <c r="J42" i="46"/>
  <c r="J43" i="46"/>
  <c r="J44" i="46"/>
  <c r="J45" i="46"/>
  <c r="J46" i="46"/>
  <c r="J47" i="46"/>
  <c r="J48" i="46"/>
  <c r="J49" i="46"/>
  <c r="J50" i="46"/>
  <c r="J51" i="46"/>
  <c r="J52" i="46"/>
  <c r="J53" i="46"/>
  <c r="J54" i="46"/>
  <c r="J15" i="46"/>
  <c r="N44" i="46" l="1"/>
  <c r="N16" i="46" l="1"/>
  <c r="N17" i="46"/>
  <c r="N18" i="46"/>
  <c r="N19" i="46"/>
  <c r="N20" i="46"/>
  <c r="N21" i="46"/>
  <c r="N22" i="46"/>
  <c r="N23" i="46"/>
  <c r="N24" i="46"/>
  <c r="N25" i="46"/>
  <c r="N26" i="46"/>
  <c r="N27" i="46"/>
  <c r="N28" i="46"/>
  <c r="N29" i="46"/>
  <c r="N30" i="46"/>
  <c r="N31" i="46"/>
  <c r="N32" i="46"/>
  <c r="N33" i="46"/>
  <c r="N34" i="46"/>
  <c r="N35" i="46"/>
  <c r="N36" i="46"/>
  <c r="N37" i="46"/>
  <c r="N38" i="46"/>
  <c r="N39" i="46"/>
  <c r="N40" i="46"/>
  <c r="N41" i="46"/>
  <c r="N42" i="46"/>
  <c r="N43" i="46"/>
  <c r="N45" i="46"/>
  <c r="N46" i="46"/>
  <c r="N47" i="46"/>
  <c r="N48" i="46"/>
  <c r="N49" i="46"/>
  <c r="N50" i="46"/>
  <c r="N51" i="46"/>
  <c r="N52" i="46"/>
  <c r="N53" i="46"/>
  <c r="N54" i="46"/>
  <c r="N15" i="46"/>
  <c r="K18" i="63"/>
  <c r="K19" i="63"/>
  <c r="K20" i="63"/>
  <c r="K21" i="63"/>
  <c r="K22" i="63"/>
  <c r="K23" i="63"/>
  <c r="K24" i="63"/>
  <c r="K25" i="63"/>
  <c r="K26" i="63"/>
  <c r="K27" i="63"/>
  <c r="K28" i="63"/>
  <c r="K29" i="63"/>
  <c r="K17" i="63"/>
  <c r="G9" i="63"/>
  <c r="B54" i="46"/>
  <c r="T27" i="59" s="1"/>
  <c r="D54" i="46"/>
  <c r="AA11" i="46"/>
  <c r="Y13" i="69"/>
  <c r="Y29" i="69" s="1"/>
  <c r="X12" i="69"/>
  <c r="AB21" i="62"/>
  <c r="S23" i="62"/>
  <c r="D21" i="62"/>
  <c r="C21" i="62"/>
  <c r="D34" i="69"/>
  <c r="D35" i="69"/>
  <c r="D36" i="69"/>
  <c r="D37" i="69"/>
  <c r="AD34" i="69" l="1"/>
  <c r="AD35" i="69"/>
  <c r="AD36" i="69"/>
  <c r="AD37" i="69"/>
  <c r="AD33" i="69"/>
  <c r="K10" i="69"/>
  <c r="K26" i="69" s="1"/>
  <c r="X37" i="69"/>
  <c r="S37" i="69"/>
  <c r="N37" i="69"/>
  <c r="M37" i="69"/>
  <c r="K37" i="69"/>
  <c r="F37" i="69"/>
  <c r="B37" i="69"/>
  <c r="X36" i="69"/>
  <c r="S36" i="69"/>
  <c r="N36" i="69"/>
  <c r="M36" i="69"/>
  <c r="K36" i="69"/>
  <c r="F36" i="69"/>
  <c r="B36" i="69"/>
  <c r="X35" i="69"/>
  <c r="S35" i="69"/>
  <c r="N35" i="69"/>
  <c r="M35" i="69"/>
  <c r="K35" i="69"/>
  <c r="F35" i="69"/>
  <c r="B35" i="69"/>
  <c r="X34" i="69"/>
  <c r="S34" i="69"/>
  <c r="N34" i="69"/>
  <c r="M34" i="69"/>
  <c r="K34" i="69"/>
  <c r="F34" i="69"/>
  <c r="B34" i="69"/>
  <c r="X33" i="69"/>
  <c r="S33" i="69"/>
  <c r="N33" i="69"/>
  <c r="M33" i="69"/>
  <c r="K33" i="69"/>
  <c r="F33" i="69"/>
  <c r="D33" i="69"/>
  <c r="B33" i="69"/>
  <c r="K13" i="69"/>
  <c r="K29" i="69" s="1"/>
  <c r="X28" i="69"/>
  <c r="K12" i="69"/>
  <c r="K28" i="69" s="1"/>
  <c r="T11" i="69"/>
  <c r="T27" i="69" s="1"/>
  <c r="O11" i="69"/>
  <c r="O27" i="69" s="1"/>
  <c r="L11" i="69"/>
  <c r="L27" i="69" s="1"/>
  <c r="C11" i="69"/>
  <c r="C27" i="69" s="1"/>
  <c r="S10" i="69"/>
  <c r="S26" i="69" s="1"/>
  <c r="C10" i="69"/>
  <c r="C26" i="69" s="1"/>
  <c r="AC8" i="69"/>
  <c r="AC24" i="69" s="1"/>
  <c r="D8" i="69"/>
  <c r="D24" i="69" s="1"/>
  <c r="C8" i="69"/>
  <c r="C24" i="69" s="1"/>
  <c r="B3" i="68"/>
  <c r="A2" i="68"/>
  <c r="B2" i="68"/>
  <c r="M54" i="46"/>
  <c r="F54" i="46"/>
  <c r="M53" i="46"/>
  <c r="F53" i="46"/>
  <c r="D53" i="46"/>
  <c r="B53" i="46"/>
  <c r="T26" i="59" s="1"/>
  <c r="M52" i="46"/>
  <c r="F52" i="46"/>
  <c r="D52" i="46"/>
  <c r="B52" i="46"/>
  <c r="T25" i="59" s="1"/>
  <c r="M51" i="46"/>
  <c r="F51" i="46"/>
  <c r="D51" i="46"/>
  <c r="B51" i="46"/>
  <c r="T24" i="59" s="1"/>
  <c r="M50" i="46"/>
  <c r="F50" i="46"/>
  <c r="D50" i="46"/>
  <c r="B50" i="46"/>
  <c r="T23" i="59" s="1"/>
  <c r="M49" i="46"/>
  <c r="F49" i="46"/>
  <c r="D49" i="46"/>
  <c r="B49" i="46"/>
  <c r="T22" i="59" s="1"/>
  <c r="M48" i="46"/>
  <c r="F48" i="46"/>
  <c r="D48" i="46"/>
  <c r="B48" i="46"/>
  <c r="T21" i="59" s="1"/>
  <c r="M47" i="46"/>
  <c r="F47" i="46"/>
  <c r="D47" i="46"/>
  <c r="B47" i="46"/>
  <c r="T20" i="59" s="1"/>
  <c r="M46" i="46"/>
  <c r="F46" i="46"/>
  <c r="D46" i="46"/>
  <c r="B46" i="46"/>
  <c r="T19" i="59" s="1"/>
  <c r="M45" i="46"/>
  <c r="F45" i="46"/>
  <c r="D45" i="46"/>
  <c r="B45" i="46"/>
  <c r="T18" i="59" s="1"/>
  <c r="M44" i="46"/>
  <c r="F44" i="46"/>
  <c r="D44" i="46"/>
  <c r="B44" i="46"/>
  <c r="T17" i="59" s="1"/>
  <c r="M43" i="46"/>
  <c r="F43" i="46"/>
  <c r="D43" i="46"/>
  <c r="B43" i="46"/>
  <c r="T16" i="59" s="1"/>
  <c r="M42" i="46"/>
  <c r="F42" i="46"/>
  <c r="D42" i="46"/>
  <c r="B42" i="46"/>
  <c r="T15" i="59" s="1"/>
  <c r="M41" i="46"/>
  <c r="F41" i="46"/>
  <c r="D41" i="46"/>
  <c r="B41" i="46"/>
  <c r="T14" i="59" s="1"/>
  <c r="M40" i="46"/>
  <c r="F40" i="46"/>
  <c r="D40" i="46"/>
  <c r="B40" i="46"/>
  <c r="T13" i="59" s="1"/>
  <c r="M39" i="46"/>
  <c r="F39" i="46"/>
  <c r="D39" i="46"/>
  <c r="B39" i="46"/>
  <c r="T12" i="59" s="1"/>
  <c r="M38" i="46"/>
  <c r="F38" i="46"/>
  <c r="D38" i="46"/>
  <c r="B38" i="46"/>
  <c r="T11" i="59" s="1"/>
  <c r="M37" i="46"/>
  <c r="F37" i="46"/>
  <c r="D37" i="46"/>
  <c r="B37" i="46"/>
  <c r="T10" i="59" s="1"/>
  <c r="M36" i="46"/>
  <c r="F36" i="46"/>
  <c r="D36" i="46"/>
  <c r="B36" i="46"/>
  <c r="T9" i="59" s="1"/>
  <c r="M35" i="46"/>
  <c r="F35" i="46"/>
  <c r="D35" i="46"/>
  <c r="B35" i="46"/>
  <c r="T8" i="59" s="1"/>
  <c r="K10" i="46"/>
  <c r="O9" i="46"/>
  <c r="L9" i="46"/>
  <c r="K8" i="46"/>
  <c r="M16" i="46"/>
  <c r="M17" i="46"/>
  <c r="M18" i="46"/>
  <c r="M19" i="46"/>
  <c r="M20" i="46"/>
  <c r="M21" i="46"/>
  <c r="M22" i="46"/>
  <c r="M23" i="46"/>
  <c r="M24" i="46"/>
  <c r="M25" i="46"/>
  <c r="M26" i="46"/>
  <c r="M27" i="46"/>
  <c r="M28" i="46"/>
  <c r="M29" i="46"/>
  <c r="M32" i="46"/>
  <c r="M33" i="46"/>
  <c r="M34" i="46"/>
  <c r="M15" i="46"/>
  <c r="D5" i="63"/>
  <c r="A5" i="63"/>
  <c r="D6" i="46"/>
  <c r="B36" i="59"/>
  <c r="C20" i="44" s="1"/>
  <c r="K20" i="44" s="1"/>
  <c r="B16" i="59"/>
  <c r="B18" i="59"/>
  <c r="C11" i="44" s="1"/>
  <c r="K11" i="44" s="1"/>
  <c r="B20" i="59"/>
  <c r="C12" i="44" s="1"/>
  <c r="K12" i="44" s="1"/>
  <c r="B22" i="59"/>
  <c r="C13" i="44" s="1"/>
  <c r="K13" i="44" s="1"/>
  <c r="B24" i="59"/>
  <c r="C14" i="44" s="1"/>
  <c r="K14" i="44" s="1"/>
  <c r="B26" i="59"/>
  <c r="C15" i="44" s="1"/>
  <c r="K15" i="44" s="1"/>
  <c r="B28" i="59"/>
  <c r="C16" i="44" s="1"/>
  <c r="K16" i="44" s="1"/>
  <c r="B30" i="59"/>
  <c r="C17" i="44" s="1"/>
  <c r="K17" i="44" s="1"/>
  <c r="B32" i="59"/>
  <c r="C18" i="44" s="1"/>
  <c r="K18" i="44" s="1"/>
  <c r="B34" i="59"/>
  <c r="C19" i="44" s="1"/>
  <c r="K19" i="44" s="1"/>
  <c r="B14" i="59"/>
  <c r="K35" i="59"/>
  <c r="C34" i="59" s="1"/>
  <c r="B7" i="60"/>
  <c r="F5" i="44" s="1"/>
  <c r="O12" i="63"/>
  <c r="C14" i="60" s="1"/>
  <c r="O11" i="63"/>
  <c r="C13" i="60" s="1"/>
  <c r="W9" i="63"/>
  <c r="AD6" i="46"/>
  <c r="U9" i="46"/>
  <c r="E6" i="46"/>
  <c r="K11" i="46"/>
  <c r="F16" i="46"/>
  <c r="F17" i="46"/>
  <c r="F18" i="46"/>
  <c r="F19" i="46"/>
  <c r="F20" i="46"/>
  <c r="F21" i="46"/>
  <c r="F22" i="46"/>
  <c r="F23" i="46"/>
  <c r="F24" i="46"/>
  <c r="F25" i="46"/>
  <c r="F26" i="46"/>
  <c r="F27" i="46"/>
  <c r="F28" i="46"/>
  <c r="F29" i="46"/>
  <c r="F30" i="46"/>
  <c r="F31" i="46"/>
  <c r="F32" i="46"/>
  <c r="F33" i="46"/>
  <c r="F34" i="46"/>
  <c r="F15" i="46"/>
  <c r="B16" i="46"/>
  <c r="Q9" i="59" s="1"/>
  <c r="B17" i="46"/>
  <c r="Q10" i="59" s="1"/>
  <c r="B18" i="46"/>
  <c r="Q11" i="59" s="1"/>
  <c r="B19" i="46"/>
  <c r="Q12" i="59" s="1"/>
  <c r="B20" i="46"/>
  <c r="Q13" i="59" s="1"/>
  <c r="B21" i="46"/>
  <c r="Q14" i="59" s="1"/>
  <c r="B22" i="46"/>
  <c r="Q15" i="59" s="1"/>
  <c r="B23" i="46"/>
  <c r="Q16" i="59" s="1"/>
  <c r="B24" i="46"/>
  <c r="Q17" i="59" s="1"/>
  <c r="B25" i="46"/>
  <c r="Q18" i="59" s="1"/>
  <c r="B26" i="46"/>
  <c r="Q19" i="59" s="1"/>
  <c r="B27" i="46"/>
  <c r="Q20" i="59" s="1"/>
  <c r="B28" i="46"/>
  <c r="Q21" i="59" s="1"/>
  <c r="B29" i="46"/>
  <c r="Q22" i="59" s="1"/>
  <c r="B30" i="46"/>
  <c r="Q23" i="59" s="1"/>
  <c r="B31" i="46"/>
  <c r="Q24" i="59" s="1"/>
  <c r="B32" i="46"/>
  <c r="Q25" i="59" s="1"/>
  <c r="B33" i="46"/>
  <c r="Q26" i="59" s="1"/>
  <c r="B34" i="46"/>
  <c r="Q27" i="59" s="1"/>
  <c r="D16" i="46"/>
  <c r="D17" i="46"/>
  <c r="D18" i="46"/>
  <c r="D19" i="46"/>
  <c r="D20" i="46"/>
  <c r="D21" i="46"/>
  <c r="D22" i="46"/>
  <c r="D23" i="46"/>
  <c r="D24" i="46"/>
  <c r="D25" i="46"/>
  <c r="D26" i="46"/>
  <c r="D27" i="46"/>
  <c r="D28" i="46"/>
  <c r="D29" i="46"/>
  <c r="D30" i="46"/>
  <c r="D31" i="46"/>
  <c r="D32" i="46"/>
  <c r="D33" i="46"/>
  <c r="D34" i="46"/>
  <c r="D15" i="46"/>
  <c r="B4" i="68"/>
  <c r="K26" i="59"/>
  <c r="K27" i="59"/>
  <c r="K28" i="59"/>
  <c r="K29" i="59"/>
  <c r="K30" i="59"/>
  <c r="K31" i="59"/>
  <c r="K32" i="59"/>
  <c r="K33" i="59"/>
  <c r="K34" i="59"/>
  <c r="U8" i="63"/>
  <c r="G10" i="63"/>
  <c r="I7" i="60" s="1"/>
  <c r="K37" i="59"/>
  <c r="K36" i="59"/>
  <c r="C36" i="59" s="1"/>
  <c r="C32" i="59" l="1"/>
  <c r="F23" i="44"/>
  <c r="N5" i="44"/>
  <c r="N23" i="44"/>
  <c r="V5" i="44"/>
  <c r="V23" i="44"/>
  <c r="I6" i="63"/>
  <c r="H5" i="63"/>
  <c r="G12" i="63"/>
  <c r="C12" i="60" s="1"/>
  <c r="G11" i="63"/>
  <c r="C11" i="60" s="1"/>
  <c r="C8" i="45" l="1"/>
  <c r="U10" i="45" l="1"/>
  <c r="T10" i="45" s="1"/>
  <c r="F7" i="62"/>
  <c r="F21" i="62" s="1"/>
  <c r="F8" i="69"/>
  <c r="F24" i="69" s="1"/>
  <c r="G6" i="46"/>
  <c r="R9" i="63"/>
  <c r="C18" i="63"/>
  <c r="C19" i="63"/>
  <c r="C20" i="63"/>
  <c r="C21" i="63"/>
  <c r="C22" i="63"/>
  <c r="C23" i="63"/>
  <c r="C24" i="63"/>
  <c r="C25" i="63"/>
  <c r="C26" i="63"/>
  <c r="C27" i="63"/>
  <c r="C28" i="63"/>
  <c r="C29" i="63"/>
  <c r="K21" i="59"/>
  <c r="C30" i="59" s="1"/>
  <c r="C31" i="63"/>
  <c r="C32" i="63"/>
  <c r="C33" i="63"/>
  <c r="C34" i="63"/>
  <c r="K17" i="59" l="1"/>
  <c r="E18" i="44" s="1"/>
  <c r="B29" i="60"/>
  <c r="K13" i="59"/>
  <c r="B25" i="60"/>
  <c r="K9" i="59"/>
  <c r="C16" i="59" s="1"/>
  <c r="B21" i="60"/>
  <c r="K20" i="59"/>
  <c r="B32" i="60"/>
  <c r="K16" i="59"/>
  <c r="B28" i="60"/>
  <c r="K12" i="59"/>
  <c r="B24" i="60"/>
  <c r="K19" i="59"/>
  <c r="B31" i="60"/>
  <c r="K15" i="59"/>
  <c r="B27" i="60"/>
  <c r="K11" i="59"/>
  <c r="C20" i="59" s="1"/>
  <c r="B23" i="60"/>
  <c r="K22" i="59"/>
  <c r="B34" i="60"/>
  <c r="K18" i="59"/>
  <c r="B30" i="60"/>
  <c r="K14" i="59"/>
  <c r="C24" i="59" s="1"/>
  <c r="E14" i="44" s="1"/>
  <c r="B26" i="60"/>
  <c r="K10" i="59"/>
  <c r="C18" i="59" s="1"/>
  <c r="B22" i="60"/>
  <c r="K25" i="59"/>
  <c r="B37" i="60"/>
  <c r="K24" i="59"/>
  <c r="B36" i="60"/>
  <c r="K23" i="59"/>
  <c r="B35" i="60"/>
  <c r="G64" i="45"/>
  <c r="H20" i="69" s="1"/>
  <c r="H36" i="69" s="1"/>
  <c r="G65" i="45"/>
  <c r="G56" i="45"/>
  <c r="G53" i="45"/>
  <c r="G52" i="45"/>
  <c r="G55" i="45"/>
  <c r="G51" i="45"/>
  <c r="G58" i="45"/>
  <c r="G57" i="45"/>
  <c r="G54" i="45"/>
  <c r="C28" i="59"/>
  <c r="E16" i="44" s="1"/>
  <c r="E19" i="44"/>
  <c r="C26" i="59"/>
  <c r="E15" i="44" s="1"/>
  <c r="E17" i="44"/>
  <c r="G17" i="45"/>
  <c r="G21" i="45"/>
  <c r="G25" i="45"/>
  <c r="G29" i="45"/>
  <c r="G33" i="45"/>
  <c r="G37" i="45"/>
  <c r="G41" i="45"/>
  <c r="G45" i="45"/>
  <c r="G49" i="45"/>
  <c r="G62" i="45"/>
  <c r="H19" i="69" s="1"/>
  <c r="G44" i="45"/>
  <c r="G18" i="45"/>
  <c r="G22" i="45"/>
  <c r="G26" i="45"/>
  <c r="G30" i="45"/>
  <c r="G34" i="45"/>
  <c r="G38" i="45"/>
  <c r="G42" i="45"/>
  <c r="G46" i="45"/>
  <c r="G50" i="45"/>
  <c r="G63" i="45"/>
  <c r="G28" i="45"/>
  <c r="G19" i="45"/>
  <c r="H18" i="62" s="1"/>
  <c r="H32" i="62" s="1"/>
  <c r="G23" i="45"/>
  <c r="G27" i="45"/>
  <c r="G31" i="45"/>
  <c r="G35" i="45"/>
  <c r="H34" i="46" s="1"/>
  <c r="G39" i="45"/>
  <c r="G43" i="45"/>
  <c r="G47" i="45"/>
  <c r="G24" i="45"/>
  <c r="G61" i="45"/>
  <c r="H18" i="69" s="1"/>
  <c r="G20" i="45"/>
  <c r="G32" i="45"/>
  <c r="G36" i="45"/>
  <c r="G40" i="45"/>
  <c r="G48" i="45"/>
  <c r="G16" i="45"/>
  <c r="E20" i="44"/>
  <c r="C22" i="59" l="1"/>
  <c r="H21" i="69"/>
  <c r="H37" i="69" s="1"/>
  <c r="H17" i="69"/>
  <c r="H33" i="69" s="1"/>
  <c r="H17" i="62"/>
  <c r="H31" i="62" s="1"/>
  <c r="H35" i="69"/>
  <c r="H34" i="69"/>
  <c r="H15" i="46"/>
  <c r="H16" i="62"/>
  <c r="H30" i="62" s="1"/>
  <c r="G11" i="60"/>
  <c r="C17" i="63" l="1"/>
  <c r="K8" i="59" l="1"/>
  <c r="C14" i="59" s="1"/>
  <c r="B20" i="60"/>
  <c r="G14" i="60"/>
  <c r="B3" i="57" l="1"/>
  <c r="I3" i="57" s="1"/>
  <c r="P3" i="57" s="1"/>
  <c r="C8" i="46"/>
  <c r="C9" i="46"/>
  <c r="Z10" i="46"/>
  <c r="B15" i="46"/>
  <c r="Q8" i="59" s="1"/>
  <c r="H54" i="46"/>
  <c r="C13" i="45"/>
  <c r="K5" i="44"/>
  <c r="S5" i="44"/>
  <c r="K6" i="44"/>
  <c r="S6" i="44" s="1"/>
  <c r="C9" i="44"/>
  <c r="C27" i="44" s="1"/>
  <c r="C10" i="44"/>
  <c r="C30" i="44"/>
  <c r="C32" i="44"/>
  <c r="C33" i="44"/>
  <c r="S16" i="44"/>
  <c r="S37" i="44"/>
  <c r="C7" i="59"/>
  <c r="F6" i="44" s="1"/>
  <c r="G12" i="60"/>
  <c r="C8" i="59" s="1"/>
  <c r="G13" i="60"/>
  <c r="C9" i="59" s="1"/>
  <c r="E9" i="44"/>
  <c r="E10" i="44"/>
  <c r="M28" i="44" s="1"/>
  <c r="E11" i="44"/>
  <c r="E12" i="44"/>
  <c r="E13" i="44"/>
  <c r="C10" i="59"/>
  <c r="V24" i="44" l="1"/>
  <c r="N24" i="44"/>
  <c r="F24" i="44"/>
  <c r="H53" i="46"/>
  <c r="K28" i="44"/>
  <c r="K10" i="44"/>
  <c r="K27" i="44"/>
  <c r="C34" i="44"/>
  <c r="S15" i="44"/>
  <c r="S19" i="44"/>
  <c r="S11" i="44"/>
  <c r="S29" i="44"/>
  <c r="K33" i="44"/>
  <c r="C29" i="44"/>
  <c r="K29" i="44"/>
  <c r="S33" i="44"/>
  <c r="C37" i="44"/>
  <c r="K34" i="44"/>
  <c r="S10" i="44"/>
  <c r="S13" i="44"/>
  <c r="K31" i="44"/>
  <c r="C28" i="44"/>
  <c r="S31" i="44"/>
  <c r="C35" i="44"/>
  <c r="S28" i="44"/>
  <c r="C31" i="44"/>
  <c r="S34" i="44"/>
  <c r="K36" i="44"/>
  <c r="H17" i="46"/>
  <c r="H19" i="46"/>
  <c r="H20" i="46"/>
  <c r="H21" i="46"/>
  <c r="H22" i="46"/>
  <c r="H23" i="46"/>
  <c r="H24" i="46"/>
  <c r="H25" i="46"/>
  <c r="H26" i="46"/>
  <c r="H27" i="46"/>
  <c r="H28" i="46"/>
  <c r="H29" i="46"/>
  <c r="H30" i="46"/>
  <c r="H31" i="46"/>
  <c r="H32" i="46"/>
  <c r="H33" i="46"/>
  <c r="H36" i="46"/>
  <c r="H37" i="46"/>
  <c r="H38" i="46"/>
  <c r="H39" i="46"/>
  <c r="H40" i="46"/>
  <c r="H41" i="46"/>
  <c r="H42" i="46"/>
  <c r="H43" i="46"/>
  <c r="H44" i="46"/>
  <c r="H45" i="46"/>
  <c r="H46" i="46"/>
  <c r="H47" i="46"/>
  <c r="H48" i="46"/>
  <c r="H49" i="46"/>
  <c r="H50" i="46"/>
  <c r="H51" i="46"/>
  <c r="H52" i="46"/>
  <c r="S32" i="44"/>
  <c r="C36" i="44"/>
  <c r="S18" i="44"/>
  <c r="S36" i="44"/>
  <c r="K32" i="44"/>
  <c r="S38" i="44"/>
  <c r="K37" i="44"/>
  <c r="S14" i="44"/>
  <c r="S35" i="44"/>
  <c r="M18" i="44"/>
  <c r="E36" i="44"/>
  <c r="M36" i="44"/>
  <c r="U18" i="44"/>
  <c r="E32" i="44"/>
  <c r="M32" i="44"/>
  <c r="K35" i="44"/>
  <c r="S20" i="44"/>
  <c r="S9" i="44"/>
  <c r="S30" i="44"/>
  <c r="C38" i="44"/>
  <c r="S12" i="44"/>
  <c r="K9" i="44"/>
  <c r="S17" i="44"/>
  <c r="K38" i="44"/>
  <c r="S27" i="44"/>
  <c r="K30" i="44"/>
  <c r="M10" i="44"/>
  <c r="U32" i="44"/>
  <c r="E28" i="44"/>
  <c r="U28" i="44"/>
  <c r="U17" i="44"/>
  <c r="U35" i="44"/>
  <c r="M17" i="44"/>
  <c r="M35" i="44"/>
  <c r="E35" i="44"/>
  <c r="U31" i="44"/>
  <c r="U13" i="44"/>
  <c r="M31" i="44"/>
  <c r="M13" i="44"/>
  <c r="E31" i="44"/>
  <c r="M9" i="44"/>
  <c r="U9" i="44"/>
  <c r="M27" i="44"/>
  <c r="U27" i="44"/>
  <c r="E27" i="44"/>
  <c r="N6" i="44"/>
  <c r="V6" i="44"/>
  <c r="E34" i="44"/>
  <c r="M16" i="44"/>
  <c r="U16" i="44"/>
  <c r="M34" i="44"/>
  <c r="U34" i="44"/>
  <c r="E37" i="44"/>
  <c r="U37" i="44"/>
  <c r="U19" i="44"/>
  <c r="M19" i="44"/>
  <c r="M37" i="44"/>
  <c r="U33" i="44"/>
  <c r="E33" i="44"/>
  <c r="M15" i="44"/>
  <c r="U15" i="44"/>
  <c r="M33" i="44"/>
  <c r="U29" i="44"/>
  <c r="M11" i="44"/>
  <c r="U11" i="44"/>
  <c r="M29" i="44"/>
  <c r="E29" i="44"/>
  <c r="F7" i="44"/>
  <c r="E7" i="44"/>
  <c r="U7" i="44" s="1"/>
  <c r="U38" i="44"/>
  <c r="M38" i="44"/>
  <c r="E38" i="44"/>
  <c r="U20" i="44"/>
  <c r="M20" i="44"/>
  <c r="M12" i="44"/>
  <c r="U12" i="44"/>
  <c r="E30" i="44"/>
  <c r="U30" i="44"/>
  <c r="M30" i="44"/>
  <c r="U10" i="44"/>
  <c r="M14" i="44"/>
  <c r="U14" i="44"/>
  <c r="U36" i="44"/>
  <c r="J17" i="63" l="1"/>
  <c r="H35" i="46"/>
  <c r="J34" i="63"/>
  <c r="J18" i="63"/>
  <c r="H16" i="46"/>
  <c r="J29" i="63"/>
  <c r="J31" i="63"/>
  <c r="J32" i="63"/>
  <c r="J20" i="63"/>
  <c r="H18" i="46"/>
  <c r="J19" i="63"/>
  <c r="J21" i="63"/>
  <c r="J28" i="63"/>
  <c r="J26" i="63"/>
  <c r="J24" i="63"/>
  <c r="J33" i="63"/>
  <c r="J22" i="63"/>
  <c r="J27" i="63"/>
  <c r="J25" i="63"/>
  <c r="J30" i="63"/>
  <c r="J23" i="63"/>
  <c r="M25" i="44"/>
  <c r="M7" i="44"/>
  <c r="U25" i="44"/>
  <c r="E25" i="44"/>
  <c r="O10" i="6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noboru</author>
    <author>Lenovo</author>
  </authors>
  <commentList>
    <comment ref="F8" authorId="0" shapeId="0" xr:uid="{00000000-0006-0000-0500-000001000000}">
      <text>
        <r>
          <rPr>
            <b/>
            <sz val="14"/>
            <color indexed="10"/>
            <rFont val="ＭＳ Ｐゴシック"/>
            <family val="3"/>
            <charset val="128"/>
          </rPr>
          <t>正式なチーム名を入力すること
（スペース、中点の位置、ローマ字・カタカナの大文字・小文字別　etc)</t>
        </r>
      </text>
    </comment>
    <comment ref="D16" authorId="1" shapeId="0" xr:uid="{00000000-0006-0000-0500-00000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16" authorId="1" shapeId="0" xr:uid="{00000000-0006-0000-0500-00000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16" authorId="1" shapeId="0" xr:uid="{00000000-0006-0000-0500-00000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16" authorId="1" shapeId="0" xr:uid="{00000000-0006-0000-0500-000005000000}">
      <text>
        <r>
          <rPr>
            <b/>
            <sz val="14"/>
            <color indexed="10"/>
            <rFont val="ＭＳ Ｐゴシック"/>
            <family val="3"/>
            <charset val="128"/>
          </rPr>
          <t>未婚者は○を入力する。</t>
        </r>
      </text>
    </comment>
    <comment ref="D17" authorId="1" shapeId="0" xr:uid="{00000000-0006-0000-0500-00000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17" authorId="1" shapeId="0" xr:uid="{00000000-0006-0000-0500-00000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17" authorId="1" shapeId="0" xr:uid="{00000000-0006-0000-0500-00000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17" authorId="1" shapeId="0" xr:uid="{00000000-0006-0000-0500-000009000000}">
      <text>
        <r>
          <rPr>
            <b/>
            <sz val="14"/>
            <color indexed="10"/>
            <rFont val="ＭＳ Ｐゴシック"/>
            <family val="3"/>
            <charset val="128"/>
          </rPr>
          <t>未婚者は○を入力する。</t>
        </r>
      </text>
    </comment>
    <comment ref="D18" authorId="1" shapeId="0" xr:uid="{00000000-0006-0000-0500-00000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18" authorId="1" shapeId="0" xr:uid="{00000000-0006-0000-0500-00000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18" authorId="1" shapeId="0" xr:uid="{00000000-0006-0000-0500-00000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18" authorId="1" shapeId="0" xr:uid="{00000000-0006-0000-0500-00000D000000}">
      <text>
        <r>
          <rPr>
            <b/>
            <sz val="14"/>
            <color indexed="10"/>
            <rFont val="ＭＳ Ｐゴシック"/>
            <family val="3"/>
            <charset val="128"/>
          </rPr>
          <t>未婚者は○を入力する。</t>
        </r>
      </text>
    </comment>
    <comment ref="D19" authorId="1" shapeId="0" xr:uid="{00000000-0006-0000-0500-00000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19" authorId="1" shapeId="0" xr:uid="{00000000-0006-0000-0500-00000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19" authorId="1" shapeId="0" xr:uid="{00000000-0006-0000-0500-00001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19" authorId="1" shapeId="0" xr:uid="{00000000-0006-0000-0500-000011000000}">
      <text>
        <r>
          <rPr>
            <b/>
            <sz val="14"/>
            <color indexed="10"/>
            <rFont val="ＭＳ Ｐゴシック"/>
            <family val="3"/>
            <charset val="128"/>
          </rPr>
          <t>未婚者は○を入力する。</t>
        </r>
      </text>
    </comment>
    <comment ref="D20" authorId="1" shapeId="0" xr:uid="{00000000-0006-0000-0500-00001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0" authorId="1" shapeId="0" xr:uid="{00000000-0006-0000-0500-00001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0" authorId="1" shapeId="0" xr:uid="{00000000-0006-0000-0500-00001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0" authorId="1" shapeId="0" xr:uid="{00000000-0006-0000-0500-000015000000}">
      <text>
        <r>
          <rPr>
            <b/>
            <sz val="14"/>
            <color indexed="10"/>
            <rFont val="ＭＳ Ｐゴシック"/>
            <family val="3"/>
            <charset val="128"/>
          </rPr>
          <t>未婚者は○を入力する。</t>
        </r>
      </text>
    </comment>
    <comment ref="D21" authorId="1" shapeId="0" xr:uid="{00000000-0006-0000-0500-00001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1" authorId="1" shapeId="0" xr:uid="{00000000-0006-0000-0500-00001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1" authorId="1" shapeId="0" xr:uid="{00000000-0006-0000-0500-00001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1" authorId="1" shapeId="0" xr:uid="{00000000-0006-0000-0500-000019000000}">
      <text>
        <r>
          <rPr>
            <b/>
            <sz val="14"/>
            <color indexed="10"/>
            <rFont val="ＭＳ Ｐゴシック"/>
            <family val="3"/>
            <charset val="128"/>
          </rPr>
          <t>未婚者は○を入力する。</t>
        </r>
      </text>
    </comment>
    <comment ref="D22" authorId="1" shapeId="0" xr:uid="{00000000-0006-0000-0500-00001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2" authorId="1" shapeId="0" xr:uid="{00000000-0006-0000-0500-00001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2" authorId="1" shapeId="0" xr:uid="{00000000-0006-0000-0500-00001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2" authorId="1" shapeId="0" xr:uid="{00000000-0006-0000-0500-00001D000000}">
      <text>
        <r>
          <rPr>
            <b/>
            <sz val="14"/>
            <color indexed="10"/>
            <rFont val="ＭＳ Ｐゴシック"/>
            <family val="3"/>
            <charset val="128"/>
          </rPr>
          <t>未婚者は○を入力する。</t>
        </r>
      </text>
    </comment>
    <comment ref="D23" authorId="1" shapeId="0" xr:uid="{00000000-0006-0000-0500-00001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3" authorId="1" shapeId="0" xr:uid="{00000000-0006-0000-0500-00001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3" authorId="1" shapeId="0" xr:uid="{00000000-0006-0000-0500-00002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3" authorId="1" shapeId="0" xr:uid="{00000000-0006-0000-0500-000021000000}">
      <text>
        <r>
          <rPr>
            <b/>
            <sz val="14"/>
            <color indexed="10"/>
            <rFont val="ＭＳ Ｐゴシック"/>
            <family val="3"/>
            <charset val="128"/>
          </rPr>
          <t>未婚者は○を入力する。</t>
        </r>
      </text>
    </comment>
    <comment ref="D24" authorId="1" shapeId="0" xr:uid="{00000000-0006-0000-0500-00002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4" authorId="1" shapeId="0" xr:uid="{00000000-0006-0000-0500-00002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4" authorId="1" shapeId="0" xr:uid="{00000000-0006-0000-0500-00002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4" authorId="1" shapeId="0" xr:uid="{00000000-0006-0000-0500-000025000000}">
      <text>
        <r>
          <rPr>
            <b/>
            <sz val="14"/>
            <color indexed="10"/>
            <rFont val="ＭＳ Ｐゴシック"/>
            <family val="3"/>
            <charset val="128"/>
          </rPr>
          <t>未婚者は○を入力する。</t>
        </r>
      </text>
    </comment>
    <comment ref="D25" authorId="1" shapeId="0" xr:uid="{00000000-0006-0000-0500-00002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5" authorId="1" shapeId="0" xr:uid="{00000000-0006-0000-0500-000027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ＳやＨの次に「．」を入力しないこと。入力すると年齢が計算されない。</t>
        </r>
      </text>
    </comment>
    <comment ref="Q25" authorId="1" shapeId="0" xr:uid="{00000000-0006-0000-0500-00002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5" authorId="1" shapeId="0" xr:uid="{00000000-0006-0000-0500-000029000000}">
      <text>
        <r>
          <rPr>
            <b/>
            <sz val="14"/>
            <color indexed="10"/>
            <rFont val="ＭＳ Ｐゴシック"/>
            <family val="3"/>
            <charset val="128"/>
          </rPr>
          <t>未婚者は○を入力する。</t>
        </r>
      </text>
    </comment>
    <comment ref="D26" authorId="1" shapeId="0" xr:uid="{00000000-0006-0000-0500-00002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6" authorId="1" shapeId="0" xr:uid="{00000000-0006-0000-0500-00002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6" authorId="1" shapeId="0" xr:uid="{00000000-0006-0000-0500-00002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6" authorId="1" shapeId="0" xr:uid="{00000000-0006-0000-0500-00002D000000}">
      <text>
        <r>
          <rPr>
            <b/>
            <sz val="14"/>
            <color indexed="10"/>
            <rFont val="ＭＳ Ｐゴシック"/>
            <family val="3"/>
            <charset val="128"/>
          </rPr>
          <t>未婚者は○を入力する。</t>
        </r>
      </text>
    </comment>
    <comment ref="D27" authorId="1" shapeId="0" xr:uid="{00000000-0006-0000-0500-00002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7" authorId="1" shapeId="0" xr:uid="{00000000-0006-0000-0500-00002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7" authorId="1" shapeId="0" xr:uid="{00000000-0006-0000-0500-00003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7" authorId="1" shapeId="0" xr:uid="{00000000-0006-0000-0500-000031000000}">
      <text>
        <r>
          <rPr>
            <b/>
            <sz val="14"/>
            <color indexed="10"/>
            <rFont val="ＭＳ Ｐゴシック"/>
            <family val="3"/>
            <charset val="128"/>
          </rPr>
          <t>未婚者は○を入力する。</t>
        </r>
      </text>
    </comment>
    <comment ref="D28" authorId="1" shapeId="0" xr:uid="{00000000-0006-0000-0500-00003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8" authorId="1" shapeId="0" xr:uid="{00000000-0006-0000-0500-00003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8" authorId="1" shapeId="0" xr:uid="{00000000-0006-0000-0500-00003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8" authorId="1" shapeId="0" xr:uid="{00000000-0006-0000-0500-000035000000}">
      <text>
        <r>
          <rPr>
            <b/>
            <sz val="14"/>
            <color indexed="10"/>
            <rFont val="ＭＳ Ｐゴシック"/>
            <family val="3"/>
            <charset val="128"/>
          </rPr>
          <t>未婚者は○を入力する。</t>
        </r>
      </text>
    </comment>
    <comment ref="D29" authorId="1" shapeId="0" xr:uid="{00000000-0006-0000-0500-00003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29" authorId="1" shapeId="0" xr:uid="{00000000-0006-0000-0500-00003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29" authorId="1" shapeId="0" xr:uid="{00000000-0006-0000-0500-00003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29" authorId="1" shapeId="0" xr:uid="{00000000-0006-0000-0500-000039000000}">
      <text>
        <r>
          <rPr>
            <b/>
            <sz val="14"/>
            <color indexed="10"/>
            <rFont val="ＭＳ Ｐゴシック"/>
            <family val="3"/>
            <charset val="128"/>
          </rPr>
          <t>未婚者は○を入力する。</t>
        </r>
      </text>
    </comment>
    <comment ref="D30" authorId="1" shapeId="0" xr:uid="{00000000-0006-0000-0500-00003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0" authorId="1" shapeId="0" xr:uid="{00000000-0006-0000-0500-00003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0" authorId="1" shapeId="0" xr:uid="{00000000-0006-0000-0500-00003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0" authorId="1" shapeId="0" xr:uid="{00000000-0006-0000-0500-00003D000000}">
      <text>
        <r>
          <rPr>
            <b/>
            <sz val="14"/>
            <color indexed="10"/>
            <rFont val="ＭＳ Ｐゴシック"/>
            <family val="3"/>
            <charset val="128"/>
          </rPr>
          <t>未婚者は○を入力する。</t>
        </r>
      </text>
    </comment>
    <comment ref="D31" authorId="1" shapeId="0" xr:uid="{00000000-0006-0000-0500-00003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1" authorId="1" shapeId="0" xr:uid="{00000000-0006-0000-0500-00003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1" authorId="1" shapeId="0" xr:uid="{00000000-0006-0000-0500-00004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1" authorId="1" shapeId="0" xr:uid="{00000000-0006-0000-0500-000041000000}">
      <text>
        <r>
          <rPr>
            <b/>
            <sz val="14"/>
            <color indexed="10"/>
            <rFont val="ＭＳ Ｐゴシック"/>
            <family val="3"/>
            <charset val="128"/>
          </rPr>
          <t>未婚者は○を入力する。</t>
        </r>
      </text>
    </comment>
    <comment ref="D32" authorId="1" shapeId="0" xr:uid="{00000000-0006-0000-0500-00004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2" authorId="1" shapeId="0" xr:uid="{00000000-0006-0000-0500-000043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32" authorId="1" shapeId="0" xr:uid="{00000000-0006-0000-0500-00004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2" authorId="1" shapeId="0" xr:uid="{00000000-0006-0000-0500-000045000000}">
      <text>
        <r>
          <rPr>
            <b/>
            <sz val="14"/>
            <color indexed="10"/>
            <rFont val="ＭＳ Ｐゴシック"/>
            <family val="3"/>
            <charset val="128"/>
          </rPr>
          <t>未婚者は○を入力する。</t>
        </r>
      </text>
    </comment>
    <comment ref="D33" authorId="1" shapeId="0" xr:uid="{00000000-0006-0000-0500-00004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3" authorId="1" shapeId="0" xr:uid="{00000000-0006-0000-0500-00004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3" authorId="1" shapeId="0" xr:uid="{00000000-0006-0000-0500-00004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3" authorId="1" shapeId="0" xr:uid="{00000000-0006-0000-0500-000049000000}">
      <text>
        <r>
          <rPr>
            <b/>
            <sz val="14"/>
            <color indexed="10"/>
            <rFont val="ＭＳ Ｐゴシック"/>
            <family val="3"/>
            <charset val="128"/>
          </rPr>
          <t>未婚者は○を入力する。</t>
        </r>
      </text>
    </comment>
    <comment ref="D34" authorId="2" shapeId="0" xr:uid="{00000000-0006-0000-0500-00004A000000}">
      <text>
        <r>
          <rPr>
            <b/>
            <sz val="16"/>
            <color indexed="10"/>
            <rFont val="MS P ゴシック"/>
            <family val="3"/>
            <charset val="128"/>
          </rPr>
          <t>・半角カタカナで入力
・名字と名前の間スペースあける</t>
        </r>
      </text>
    </comment>
    <comment ref="E34" authorId="1" shapeId="0" xr:uid="{00000000-0006-0000-0500-00004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4" authorId="1" shapeId="0" xr:uid="{00000000-0006-0000-0500-00004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4" authorId="1" shapeId="0" xr:uid="{00000000-0006-0000-0500-00004D000000}">
      <text>
        <r>
          <rPr>
            <b/>
            <sz val="14"/>
            <color indexed="10"/>
            <rFont val="ＭＳ Ｐゴシック"/>
            <family val="3"/>
            <charset val="128"/>
          </rPr>
          <t>未婚者は○を入力する。</t>
        </r>
      </text>
    </comment>
    <comment ref="D35" authorId="1" shapeId="0" xr:uid="{00000000-0006-0000-0500-00004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5" authorId="1" shapeId="0" xr:uid="{00000000-0006-0000-0500-00004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5" authorId="1" shapeId="0" xr:uid="{00000000-0006-0000-0500-00005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5" authorId="1" shapeId="0" xr:uid="{00000000-0006-0000-0500-000051000000}">
      <text>
        <r>
          <rPr>
            <b/>
            <sz val="14"/>
            <color indexed="10"/>
            <rFont val="ＭＳ Ｐゴシック"/>
            <family val="3"/>
            <charset val="128"/>
          </rPr>
          <t>未婚者は○を入力する。</t>
        </r>
      </text>
    </comment>
    <comment ref="D36" authorId="1" shapeId="0" xr:uid="{00000000-0006-0000-0500-00005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6" authorId="1" shapeId="0" xr:uid="{00000000-0006-0000-0500-00005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6" authorId="1" shapeId="0" xr:uid="{00000000-0006-0000-0500-00005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6" authorId="1" shapeId="0" xr:uid="{00000000-0006-0000-0500-000055000000}">
      <text>
        <r>
          <rPr>
            <b/>
            <sz val="14"/>
            <color indexed="10"/>
            <rFont val="ＭＳ Ｐゴシック"/>
            <family val="3"/>
            <charset val="128"/>
          </rPr>
          <t>未婚者は○を入力する。</t>
        </r>
      </text>
    </comment>
    <comment ref="D37" authorId="1" shapeId="0" xr:uid="{00000000-0006-0000-0500-00005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7" authorId="1" shapeId="0" xr:uid="{00000000-0006-0000-0500-00005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7" authorId="1" shapeId="0" xr:uid="{00000000-0006-0000-0500-00005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7" authorId="1" shapeId="0" xr:uid="{00000000-0006-0000-0500-000059000000}">
      <text>
        <r>
          <rPr>
            <b/>
            <sz val="14"/>
            <color indexed="10"/>
            <rFont val="ＭＳ Ｐゴシック"/>
            <family val="3"/>
            <charset val="128"/>
          </rPr>
          <t>未婚者は○を入力する。</t>
        </r>
      </text>
    </comment>
    <comment ref="D38" authorId="1" shapeId="0" xr:uid="{00000000-0006-0000-0500-00005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8" authorId="1" shapeId="0" xr:uid="{00000000-0006-0000-0500-00005B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ＳやＨの次に「．」を入力しないこと。入力すると年齢が計算されない。</t>
        </r>
      </text>
    </comment>
    <comment ref="Q38" authorId="1" shapeId="0" xr:uid="{00000000-0006-0000-0500-00005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8" authorId="1" shapeId="0" xr:uid="{00000000-0006-0000-0500-00005D000000}">
      <text>
        <r>
          <rPr>
            <b/>
            <sz val="14"/>
            <color indexed="10"/>
            <rFont val="ＭＳ Ｐゴシック"/>
            <family val="3"/>
            <charset val="128"/>
          </rPr>
          <t>未婚者は○を入力する。</t>
        </r>
      </text>
    </comment>
    <comment ref="D39" authorId="1" shapeId="0" xr:uid="{00000000-0006-0000-0500-00005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39" authorId="1" shapeId="0" xr:uid="{00000000-0006-0000-0500-00005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39" authorId="1" shapeId="0" xr:uid="{00000000-0006-0000-0500-00006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39" authorId="1" shapeId="0" xr:uid="{00000000-0006-0000-0500-000061000000}">
      <text>
        <r>
          <rPr>
            <b/>
            <sz val="14"/>
            <color indexed="10"/>
            <rFont val="ＭＳ Ｐゴシック"/>
            <family val="3"/>
            <charset val="128"/>
          </rPr>
          <t>未婚者は○を入力する。</t>
        </r>
      </text>
    </comment>
    <comment ref="D40" authorId="1" shapeId="0" xr:uid="{00000000-0006-0000-0500-00006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0" authorId="1" shapeId="0" xr:uid="{00000000-0006-0000-0500-00006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40" authorId="1" shapeId="0" xr:uid="{00000000-0006-0000-0500-00006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0" authorId="1" shapeId="0" xr:uid="{00000000-0006-0000-0500-000065000000}">
      <text>
        <r>
          <rPr>
            <b/>
            <sz val="14"/>
            <color indexed="10"/>
            <rFont val="ＭＳ Ｐゴシック"/>
            <family val="3"/>
            <charset val="128"/>
          </rPr>
          <t>未婚者は○を入力する。</t>
        </r>
      </text>
    </comment>
    <comment ref="D41" authorId="1" shapeId="0" xr:uid="{00000000-0006-0000-0500-00006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1" authorId="1" shapeId="0" xr:uid="{00000000-0006-0000-0500-00006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41" authorId="1" shapeId="0" xr:uid="{00000000-0006-0000-0500-00006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1" authorId="1" shapeId="0" xr:uid="{00000000-0006-0000-0500-000069000000}">
      <text>
        <r>
          <rPr>
            <b/>
            <sz val="14"/>
            <color indexed="10"/>
            <rFont val="ＭＳ Ｐゴシック"/>
            <family val="3"/>
            <charset val="128"/>
          </rPr>
          <t>未婚者は○を入力する。</t>
        </r>
      </text>
    </comment>
    <comment ref="D42" authorId="1" shapeId="0" xr:uid="{00000000-0006-0000-0500-00006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2" authorId="1" shapeId="0" xr:uid="{00000000-0006-0000-0500-00006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42" authorId="1" shapeId="0" xr:uid="{00000000-0006-0000-0500-00006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2" authorId="1" shapeId="0" xr:uid="{00000000-0006-0000-0500-00006D000000}">
      <text>
        <r>
          <rPr>
            <b/>
            <sz val="14"/>
            <color indexed="10"/>
            <rFont val="ＭＳ Ｐゴシック"/>
            <family val="3"/>
            <charset val="128"/>
          </rPr>
          <t>未婚者は○を入力する。</t>
        </r>
      </text>
    </comment>
    <comment ref="D43" authorId="1" shapeId="0" xr:uid="{00000000-0006-0000-0500-00006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3" authorId="1" shapeId="0" xr:uid="{00000000-0006-0000-0500-00006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43" authorId="1" shapeId="0" xr:uid="{00000000-0006-0000-0500-00007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3" authorId="1" shapeId="0" xr:uid="{00000000-0006-0000-0500-000071000000}">
      <text>
        <r>
          <rPr>
            <b/>
            <sz val="14"/>
            <color indexed="10"/>
            <rFont val="ＭＳ Ｐゴシック"/>
            <family val="3"/>
            <charset val="128"/>
          </rPr>
          <t>未婚者は○を入力する。</t>
        </r>
      </text>
    </comment>
    <comment ref="D44" authorId="1" shapeId="0" xr:uid="{00000000-0006-0000-0500-00007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4" authorId="1" shapeId="0" xr:uid="{00000000-0006-0000-0500-000073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Q44" authorId="1" shapeId="0" xr:uid="{00000000-0006-0000-0500-00007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4" authorId="1" shapeId="0" xr:uid="{00000000-0006-0000-0500-000075000000}">
      <text>
        <r>
          <rPr>
            <b/>
            <sz val="14"/>
            <color indexed="10"/>
            <rFont val="ＭＳ Ｐゴシック"/>
            <family val="3"/>
            <charset val="128"/>
          </rPr>
          <t>未婚者は○を入力する。</t>
        </r>
      </text>
    </comment>
    <comment ref="D45" authorId="1" shapeId="0" xr:uid="{00000000-0006-0000-0500-00007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5" authorId="1" shapeId="0" xr:uid="{00000000-0006-0000-0500-000077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Q45" authorId="1" shapeId="0" xr:uid="{00000000-0006-0000-0500-00007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5" authorId="1" shapeId="0" xr:uid="{00000000-0006-0000-0500-000079000000}">
      <text>
        <r>
          <rPr>
            <b/>
            <sz val="14"/>
            <color indexed="10"/>
            <rFont val="ＭＳ Ｐゴシック"/>
            <family val="3"/>
            <charset val="128"/>
          </rPr>
          <t>未婚者は○を入力する。</t>
        </r>
      </text>
    </comment>
    <comment ref="D46" authorId="1" shapeId="0" xr:uid="{00000000-0006-0000-0500-00007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6" authorId="1" shapeId="0" xr:uid="{00000000-0006-0000-0500-00007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46" authorId="1" shapeId="0" xr:uid="{00000000-0006-0000-0500-00007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6" authorId="1" shapeId="0" xr:uid="{00000000-0006-0000-0500-00007D000000}">
      <text>
        <r>
          <rPr>
            <b/>
            <sz val="14"/>
            <color indexed="10"/>
            <rFont val="ＭＳ Ｐゴシック"/>
            <family val="3"/>
            <charset val="128"/>
          </rPr>
          <t>未婚者は○を入力する。</t>
        </r>
      </text>
    </comment>
    <comment ref="D47" authorId="1" shapeId="0" xr:uid="{00000000-0006-0000-0500-00007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7" authorId="1" shapeId="0" xr:uid="{00000000-0006-0000-0500-00007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47" authorId="1" shapeId="0" xr:uid="{00000000-0006-0000-0500-00008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7" authorId="1" shapeId="0" xr:uid="{00000000-0006-0000-0500-000081000000}">
      <text>
        <r>
          <rPr>
            <b/>
            <sz val="14"/>
            <color indexed="10"/>
            <rFont val="ＭＳ Ｐゴシック"/>
            <family val="3"/>
            <charset val="128"/>
          </rPr>
          <t>未婚者は○を入力する。</t>
        </r>
      </text>
    </comment>
    <comment ref="D48" authorId="1" shapeId="0" xr:uid="{00000000-0006-0000-0500-00008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8" authorId="1" shapeId="0" xr:uid="{00000000-0006-0000-0500-000083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Q48" authorId="1" shapeId="0" xr:uid="{00000000-0006-0000-0500-00008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8" authorId="1" shapeId="0" xr:uid="{00000000-0006-0000-0500-000085000000}">
      <text>
        <r>
          <rPr>
            <b/>
            <sz val="14"/>
            <color indexed="10"/>
            <rFont val="ＭＳ Ｐゴシック"/>
            <family val="3"/>
            <charset val="128"/>
          </rPr>
          <t>未婚者は○を入力する。</t>
        </r>
      </text>
    </comment>
    <comment ref="D49" authorId="1" shapeId="0" xr:uid="{00000000-0006-0000-0500-00008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49" authorId="1" shapeId="0" xr:uid="{00000000-0006-0000-0500-000087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Q49" authorId="1" shapeId="0" xr:uid="{00000000-0006-0000-0500-00008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49" authorId="1" shapeId="0" xr:uid="{00000000-0006-0000-0500-000089000000}">
      <text>
        <r>
          <rPr>
            <b/>
            <sz val="14"/>
            <color indexed="10"/>
            <rFont val="ＭＳ Ｐゴシック"/>
            <family val="3"/>
            <charset val="128"/>
          </rPr>
          <t>未婚者は○を入力する。</t>
        </r>
      </text>
    </comment>
    <comment ref="D50" authorId="1" shapeId="0" xr:uid="{00000000-0006-0000-0500-00008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0" authorId="1" shapeId="0" xr:uid="{00000000-0006-0000-0500-00008B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50" authorId="1" shapeId="0" xr:uid="{00000000-0006-0000-0500-00008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0" authorId="1" shapeId="0" xr:uid="{00000000-0006-0000-0500-00008D000000}">
      <text>
        <r>
          <rPr>
            <b/>
            <sz val="14"/>
            <color indexed="10"/>
            <rFont val="ＭＳ Ｐゴシック"/>
            <family val="3"/>
            <charset val="128"/>
          </rPr>
          <t>未婚者は○を入力する。</t>
        </r>
      </text>
    </comment>
    <comment ref="D51" authorId="1" shapeId="0" xr:uid="{00000000-0006-0000-0500-00008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1" authorId="1" shapeId="0" xr:uid="{00000000-0006-0000-0500-00008F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51" authorId="1" shapeId="0" xr:uid="{00000000-0006-0000-0500-00009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1" authorId="1" shapeId="0" xr:uid="{00000000-0006-0000-0500-000091000000}">
      <text>
        <r>
          <rPr>
            <b/>
            <sz val="14"/>
            <color indexed="10"/>
            <rFont val="ＭＳ Ｐゴシック"/>
            <family val="3"/>
            <charset val="128"/>
          </rPr>
          <t>未婚者は○を入力する。</t>
        </r>
      </text>
    </comment>
    <comment ref="D52" authorId="1" shapeId="0" xr:uid="{00000000-0006-0000-0500-00009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2" authorId="1" shapeId="0" xr:uid="{00000000-0006-0000-0500-00009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52" authorId="1" shapeId="0" xr:uid="{00000000-0006-0000-0500-00009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2" authorId="1" shapeId="0" xr:uid="{00000000-0006-0000-0500-000095000000}">
      <text>
        <r>
          <rPr>
            <b/>
            <sz val="14"/>
            <color indexed="10"/>
            <rFont val="ＭＳ Ｐゴシック"/>
            <family val="3"/>
            <charset val="128"/>
          </rPr>
          <t>未婚者は○を入力する。</t>
        </r>
      </text>
    </comment>
    <comment ref="D53" authorId="1" shapeId="0" xr:uid="{00000000-0006-0000-0500-00009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3" authorId="1" shapeId="0" xr:uid="{00000000-0006-0000-0500-00009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53" authorId="1" shapeId="0" xr:uid="{00000000-0006-0000-0500-00009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3" authorId="1" shapeId="0" xr:uid="{00000000-0006-0000-0500-000099000000}">
      <text>
        <r>
          <rPr>
            <b/>
            <sz val="14"/>
            <color indexed="10"/>
            <rFont val="ＭＳ Ｐゴシック"/>
            <family val="3"/>
            <charset val="128"/>
          </rPr>
          <t>未婚者は○を入力する。</t>
        </r>
      </text>
    </comment>
    <comment ref="D54" authorId="1" shapeId="0" xr:uid="{00000000-0006-0000-0500-00009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4" authorId="1" shapeId="0" xr:uid="{00000000-0006-0000-0500-00009B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54" authorId="1" shapeId="0" xr:uid="{00000000-0006-0000-0500-00009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4" authorId="1" shapeId="0" xr:uid="{00000000-0006-0000-0500-00009D000000}">
      <text>
        <r>
          <rPr>
            <b/>
            <sz val="14"/>
            <color indexed="10"/>
            <rFont val="ＭＳ Ｐゴシック"/>
            <family val="3"/>
            <charset val="128"/>
          </rPr>
          <t>未婚者は○を入力する。</t>
        </r>
      </text>
    </comment>
    <comment ref="D55" authorId="1" shapeId="0" xr:uid="{00000000-0006-0000-0500-00009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5" authorId="1" shapeId="0" xr:uid="{00000000-0006-0000-0500-00009F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55" authorId="1" shapeId="0" xr:uid="{00000000-0006-0000-0500-0000A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5" authorId="1" shapeId="0" xr:uid="{00000000-0006-0000-0500-0000A1000000}">
      <text>
        <r>
          <rPr>
            <b/>
            <sz val="14"/>
            <color indexed="10"/>
            <rFont val="ＭＳ Ｐゴシック"/>
            <family val="3"/>
            <charset val="128"/>
          </rPr>
          <t>未婚者は○を入力する。</t>
        </r>
      </text>
    </comment>
    <comment ref="D56" authorId="1" shapeId="0" xr:uid="{00000000-0006-0000-0500-0000A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6" authorId="1" shapeId="0" xr:uid="{00000000-0006-0000-0500-0000A3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56" authorId="1" shapeId="0" xr:uid="{00000000-0006-0000-0500-0000A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6" authorId="1" shapeId="0" xr:uid="{00000000-0006-0000-0500-0000A5000000}">
      <text>
        <r>
          <rPr>
            <b/>
            <sz val="14"/>
            <color indexed="10"/>
            <rFont val="ＭＳ Ｐゴシック"/>
            <family val="3"/>
            <charset val="128"/>
          </rPr>
          <t>未婚者は○を入力する。</t>
        </r>
      </text>
    </comment>
    <comment ref="D57" authorId="1" shapeId="0" xr:uid="{00000000-0006-0000-0500-0000A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7" authorId="1" shapeId="0" xr:uid="{00000000-0006-0000-0500-0000A7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57" authorId="1" shapeId="0" xr:uid="{00000000-0006-0000-0500-0000A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7" authorId="1" shapeId="0" xr:uid="{00000000-0006-0000-0500-0000A9000000}">
      <text>
        <r>
          <rPr>
            <b/>
            <sz val="14"/>
            <color indexed="10"/>
            <rFont val="ＭＳ Ｐゴシック"/>
            <family val="3"/>
            <charset val="128"/>
          </rPr>
          <t>未婚者は○を入力する。</t>
        </r>
      </text>
    </comment>
    <comment ref="D58" authorId="1" shapeId="0" xr:uid="{00000000-0006-0000-0500-0000A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8" authorId="1" shapeId="0" xr:uid="{00000000-0006-0000-0500-0000AB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58" authorId="1" shapeId="0" xr:uid="{00000000-0006-0000-0500-0000A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8" authorId="1" shapeId="0" xr:uid="{00000000-0006-0000-0500-0000AD000000}">
      <text>
        <r>
          <rPr>
            <b/>
            <sz val="14"/>
            <color indexed="10"/>
            <rFont val="ＭＳ Ｐゴシック"/>
            <family val="3"/>
            <charset val="128"/>
          </rPr>
          <t>未婚者は○を入力する。</t>
        </r>
      </text>
    </comment>
    <comment ref="D59" authorId="1" shapeId="0" xr:uid="{00000000-0006-0000-0500-0000A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59" authorId="1" shapeId="0" xr:uid="{00000000-0006-0000-0500-0000AF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ＳやＨの次に「．」を入力しないこと。入力すると年齢が計算されない。</t>
        </r>
      </text>
    </comment>
    <comment ref="Q59" authorId="1" shapeId="0" xr:uid="{00000000-0006-0000-0500-0000B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59" authorId="1" shapeId="0" xr:uid="{00000000-0006-0000-0500-0000B1000000}">
      <text>
        <r>
          <rPr>
            <b/>
            <sz val="14"/>
            <color indexed="10"/>
            <rFont val="ＭＳ Ｐゴシック"/>
            <family val="3"/>
            <charset val="128"/>
          </rPr>
          <t>未婚者は○を入力する。</t>
        </r>
      </text>
    </comment>
    <comment ref="D60" authorId="1" shapeId="0" xr:uid="{00000000-0006-0000-0500-0000B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60" authorId="1" shapeId="0" xr:uid="{00000000-0006-0000-0500-0000B3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ＳやＨの次に「．」を入力しないこと。入力すると年齢が計算されない。</t>
        </r>
      </text>
    </comment>
    <comment ref="Q60" authorId="1" shapeId="0" xr:uid="{00000000-0006-0000-0500-0000B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60" authorId="1" shapeId="0" xr:uid="{00000000-0006-0000-0500-0000B5000000}">
      <text>
        <r>
          <rPr>
            <b/>
            <sz val="14"/>
            <color indexed="10"/>
            <rFont val="ＭＳ Ｐゴシック"/>
            <family val="3"/>
            <charset val="128"/>
          </rPr>
          <t>未婚者は○を入力する。</t>
        </r>
      </text>
    </comment>
    <comment ref="D61" authorId="1" shapeId="0" xr:uid="{00000000-0006-0000-0500-0000B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61" authorId="1" shapeId="0" xr:uid="{00000000-0006-0000-0500-0000B7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61" authorId="1" shapeId="0" xr:uid="{00000000-0006-0000-0500-0000B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61" authorId="1" shapeId="0" xr:uid="{00000000-0006-0000-0500-0000B9000000}">
      <text>
        <r>
          <rPr>
            <b/>
            <sz val="14"/>
            <color indexed="10"/>
            <rFont val="ＭＳ Ｐゴシック"/>
            <family val="3"/>
            <charset val="128"/>
          </rPr>
          <t>未婚者は○を入力する。</t>
        </r>
      </text>
    </comment>
    <comment ref="D62" authorId="1" shapeId="0" xr:uid="{00000000-0006-0000-0500-0000BA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62" authorId="1" shapeId="0" xr:uid="{00000000-0006-0000-0500-0000BB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62" authorId="1" shapeId="0" xr:uid="{00000000-0006-0000-0500-0000BC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62" authorId="1" shapeId="0" xr:uid="{00000000-0006-0000-0500-0000BD000000}">
      <text>
        <r>
          <rPr>
            <b/>
            <sz val="14"/>
            <color indexed="10"/>
            <rFont val="ＭＳ Ｐゴシック"/>
            <family val="3"/>
            <charset val="128"/>
          </rPr>
          <t>未婚者は○を入力する。</t>
        </r>
      </text>
    </comment>
    <comment ref="D63" authorId="1" shapeId="0" xr:uid="{00000000-0006-0000-0500-0000BE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63" authorId="1" shapeId="0" xr:uid="{00000000-0006-0000-0500-0000BF000000}">
      <text>
        <r>
          <rPr>
            <b/>
            <sz val="14"/>
            <color indexed="81"/>
            <rFont val="ＭＳ Ｐゴシック"/>
            <family val="3"/>
            <charset val="128"/>
          </rPr>
          <t xml:space="preserve">和暦で入力すると、西暦が表示される。
例　Ｓ５０．４．１
　　　Ｈ１．３．３１
</t>
        </r>
        <r>
          <rPr>
            <b/>
            <sz val="14"/>
            <color indexed="10"/>
            <rFont val="ＭＳ Ｐゴシック"/>
            <family val="3"/>
            <charset val="128"/>
          </rPr>
          <t>※注意　
ＳやＨの次に「．」を入力しないこと。入力すると年齢が計算されません。</t>
        </r>
      </text>
    </comment>
    <comment ref="Q63" authorId="1" shapeId="0" xr:uid="{00000000-0006-0000-0500-0000C0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63" authorId="1" shapeId="0" xr:uid="{00000000-0006-0000-0500-0000C1000000}">
      <text>
        <r>
          <rPr>
            <b/>
            <sz val="14"/>
            <color indexed="10"/>
            <rFont val="ＭＳ Ｐゴシック"/>
            <family val="3"/>
            <charset val="128"/>
          </rPr>
          <t>未婚者は○を入力する。</t>
        </r>
      </text>
    </comment>
    <comment ref="D64" authorId="1" shapeId="0" xr:uid="{00000000-0006-0000-0500-0000C2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64" authorId="1" shapeId="0" xr:uid="{00000000-0006-0000-0500-0000C3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64" authorId="1" shapeId="0" xr:uid="{00000000-0006-0000-0500-0000C4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64" authorId="1" shapeId="0" xr:uid="{00000000-0006-0000-0500-0000C5000000}">
      <text>
        <r>
          <rPr>
            <b/>
            <sz val="14"/>
            <color indexed="10"/>
            <rFont val="ＭＳ Ｐゴシック"/>
            <family val="3"/>
            <charset val="128"/>
          </rPr>
          <t>未婚者は○を入力する。</t>
        </r>
      </text>
    </comment>
    <comment ref="D65" authorId="1" shapeId="0" xr:uid="{00000000-0006-0000-0500-0000C6000000}">
      <text>
        <r>
          <rPr>
            <b/>
            <sz val="16"/>
            <color indexed="10"/>
            <rFont val="ＭＳ Ｐゴシック"/>
            <family val="3"/>
            <charset val="128"/>
          </rPr>
          <t>・</t>
        </r>
        <r>
          <rPr>
            <b/>
            <sz val="14"/>
            <color indexed="10"/>
            <rFont val="ＭＳ Ｐゴシック"/>
            <family val="3"/>
            <charset val="128"/>
          </rPr>
          <t>半角カタカナで入力
・名字と名前の間スペースあける</t>
        </r>
        <r>
          <rPr>
            <b/>
            <sz val="16"/>
            <color indexed="10"/>
            <rFont val="ＭＳ Ｐゴシック"/>
            <family val="3"/>
            <charset val="128"/>
          </rPr>
          <t xml:space="preserve">
</t>
        </r>
      </text>
    </comment>
    <comment ref="E65" authorId="1" shapeId="0" xr:uid="{00000000-0006-0000-0500-0000C7000000}">
      <text>
        <r>
          <rPr>
            <b/>
            <sz val="16"/>
            <color indexed="81"/>
            <rFont val="ＭＳ Ｐゴシック"/>
            <family val="3"/>
            <charset val="128"/>
          </rPr>
          <t xml:space="preserve">和暦で入力すると、西暦が表示される。
例　Ｓ５０．４．１
　　　Ｈ１．３．３１
</t>
        </r>
        <r>
          <rPr>
            <b/>
            <sz val="16"/>
            <color indexed="10"/>
            <rFont val="ＭＳ Ｐゴシック"/>
            <family val="3"/>
            <charset val="128"/>
          </rPr>
          <t>※注意　
ＳやＨの次に「．」を入力しないこと。入力すると年齢が計算されません。</t>
        </r>
      </text>
    </comment>
    <comment ref="Q65" authorId="1" shapeId="0" xr:uid="{00000000-0006-0000-0500-0000C8000000}">
      <text>
        <r>
          <rPr>
            <b/>
            <sz val="14"/>
            <color indexed="10"/>
            <rFont val="ＭＳ Ｐゴシック"/>
            <family val="3"/>
            <charset val="128"/>
          </rPr>
          <t xml:space="preserve">このチームに初めて登録する者は○印をつける。
以前登録していた者が再び登録する場合は、「再」を入力する。
</t>
        </r>
        <r>
          <rPr>
            <b/>
            <sz val="16"/>
            <color indexed="81"/>
            <rFont val="ＭＳ Ｐゴシック"/>
            <family val="3"/>
            <charset val="128"/>
          </rPr>
          <t xml:space="preserve">
</t>
        </r>
      </text>
    </comment>
    <comment ref="R65" authorId="1" shapeId="0" xr:uid="{00000000-0006-0000-0500-0000C9000000}">
      <text>
        <r>
          <rPr>
            <b/>
            <sz val="14"/>
            <color indexed="10"/>
            <rFont val="ＭＳ Ｐゴシック"/>
            <family val="3"/>
            <charset val="128"/>
          </rPr>
          <t>未婚者は○を入力する。</t>
        </r>
      </text>
    </comment>
  </commentList>
</comments>
</file>

<file path=xl/sharedStrings.xml><?xml version="1.0" encoding="utf-8"?>
<sst xmlns="http://schemas.openxmlformats.org/spreadsheetml/2006/main" count="597" uniqueCount="268">
  <si>
    <t>参　　加　　申　　込　　書</t>
    <rPh sb="0" eb="1">
      <t>サン</t>
    </rPh>
    <rPh sb="3" eb="4">
      <t>カ</t>
    </rPh>
    <rPh sb="6" eb="7">
      <t>サル</t>
    </rPh>
    <rPh sb="9" eb="10">
      <t>コミ</t>
    </rPh>
    <rPh sb="12" eb="13">
      <t>ショ</t>
    </rPh>
    <phoneticPr fontId="3"/>
  </si>
  <si>
    <t>チーム名</t>
    <rPh sb="3" eb="4">
      <t>メイ</t>
    </rPh>
    <phoneticPr fontId="3"/>
  </si>
  <si>
    <t>背番号</t>
    <rPh sb="0" eb="3">
      <t>セバンゴウ</t>
    </rPh>
    <phoneticPr fontId="3"/>
  </si>
  <si>
    <t>No</t>
    <phoneticPr fontId="3"/>
  </si>
  <si>
    <t>生年月日</t>
    <rPh sb="0" eb="2">
      <t>セイネン</t>
    </rPh>
    <rPh sb="2" eb="4">
      <t>ガッピ</t>
    </rPh>
    <phoneticPr fontId="3"/>
  </si>
  <si>
    <t>郵便番号</t>
    <rPh sb="0" eb="2">
      <t>ユウビン</t>
    </rPh>
    <rPh sb="2" eb="4">
      <t>バンゴウ</t>
    </rPh>
    <phoneticPr fontId="3"/>
  </si>
  <si>
    <t>携帯</t>
    <rPh sb="0" eb="2">
      <t>ケイタイ</t>
    </rPh>
    <phoneticPr fontId="3"/>
  </si>
  <si>
    <t>氏　　名</t>
    <rPh sb="0" eb="1">
      <t>シ</t>
    </rPh>
    <rPh sb="3" eb="4">
      <t>メイ</t>
    </rPh>
    <phoneticPr fontId="3"/>
  </si>
  <si>
    <t>チーム名</t>
    <rPh sb="3" eb="4">
      <t>ナ</t>
    </rPh>
    <phoneticPr fontId="3"/>
  </si>
  <si>
    <t>登録構成員</t>
    <rPh sb="0" eb="2">
      <t>トウロク</t>
    </rPh>
    <rPh sb="2" eb="4">
      <t>コウセイ</t>
    </rPh>
    <rPh sb="4" eb="5">
      <t>イン</t>
    </rPh>
    <phoneticPr fontId="3"/>
  </si>
  <si>
    <t>フリガナ</t>
    <phoneticPr fontId="3"/>
  </si>
  <si>
    <t>〒</t>
    <phoneticPr fontId="3"/>
  </si>
  <si>
    <t>No</t>
    <phoneticPr fontId="3"/>
  </si>
  <si>
    <t>年度</t>
    <rPh sb="0" eb="2">
      <t>ネンド</t>
    </rPh>
    <phoneticPr fontId="3"/>
  </si>
  <si>
    <t>住所</t>
    <rPh sb="0" eb="2">
      <t>ジュウショ</t>
    </rPh>
    <phoneticPr fontId="3"/>
  </si>
  <si>
    <t>氏名</t>
    <rPh sb="0" eb="2">
      <t>シメイ</t>
    </rPh>
    <phoneticPr fontId="3"/>
  </si>
  <si>
    <t>名簿Ｎｏは？</t>
    <rPh sb="0" eb="2">
      <t>メイボ</t>
    </rPh>
    <phoneticPr fontId="3"/>
  </si>
  <si>
    <t>追２</t>
    <rPh sb="0" eb="1">
      <t>ツイ</t>
    </rPh>
    <phoneticPr fontId="3"/>
  </si>
  <si>
    <t>追３</t>
    <rPh sb="0" eb="1">
      <t>ツイ</t>
    </rPh>
    <phoneticPr fontId="3"/>
  </si>
  <si>
    <t>追４</t>
    <rPh sb="0" eb="1">
      <t>ツイ</t>
    </rPh>
    <phoneticPr fontId="3"/>
  </si>
  <si>
    <t>追５</t>
    <rPh sb="0" eb="1">
      <t>ツイ</t>
    </rPh>
    <phoneticPr fontId="3"/>
  </si>
  <si>
    <t>追加登録の番号は？</t>
    <rPh sb="0" eb="2">
      <t>ツイカ</t>
    </rPh>
    <rPh sb="2" eb="4">
      <t>トウロク</t>
    </rPh>
    <rPh sb="5" eb="7">
      <t>バンゴウ</t>
    </rPh>
    <phoneticPr fontId="3"/>
  </si>
  <si>
    <t>必ず入力</t>
    <rPh sb="0" eb="1">
      <t>カナラ</t>
    </rPh>
    <rPh sb="2" eb="4">
      <t>ニュウリョク</t>
    </rPh>
    <phoneticPr fontId="3"/>
  </si>
  <si>
    <t>監　　督</t>
    <rPh sb="0" eb="1">
      <t>ミ</t>
    </rPh>
    <rPh sb="3" eb="4">
      <t>トク</t>
    </rPh>
    <phoneticPr fontId="3"/>
  </si>
  <si>
    <t>抹消者の番号は？</t>
    <rPh sb="0" eb="2">
      <t>マッショウ</t>
    </rPh>
    <rPh sb="2" eb="3">
      <t>シャ</t>
    </rPh>
    <rPh sb="4" eb="6">
      <t>バンゴウ</t>
    </rPh>
    <phoneticPr fontId="3"/>
  </si>
  <si>
    <t>名簿</t>
    <rPh sb="0" eb="1">
      <t>ナ</t>
    </rPh>
    <rPh sb="1" eb="2">
      <t>ボ</t>
    </rPh>
    <phoneticPr fontId="3"/>
  </si>
  <si>
    <t>現在</t>
    <rPh sb="0" eb="2">
      <t>ゲンザイ</t>
    </rPh>
    <phoneticPr fontId="3"/>
  </si>
  <si>
    <t>副監督</t>
    <rPh sb="0" eb="1">
      <t>フク</t>
    </rPh>
    <rPh sb="1" eb="3">
      <t>カントク</t>
    </rPh>
    <phoneticPr fontId="3"/>
  </si>
  <si>
    <t>Ｍ</t>
    <phoneticPr fontId="3"/>
  </si>
  <si>
    <t>ﾌﾘｶﾞﾅ</t>
    <phoneticPr fontId="3"/>
  </si>
  <si>
    <t>ＴＥＬ</t>
    <phoneticPr fontId="3"/>
  </si>
  <si>
    <t>ﾌﾘｶﾞﾅ</t>
    <phoneticPr fontId="3"/>
  </si>
  <si>
    <t>Ｎｏ</t>
    <phoneticPr fontId="3"/>
  </si>
  <si>
    <t>副 監 督</t>
    <rPh sb="0" eb="1">
      <t>フク</t>
    </rPh>
    <rPh sb="2" eb="3">
      <t>ラン</t>
    </rPh>
    <rPh sb="4" eb="5">
      <t>ヨシ</t>
    </rPh>
    <phoneticPr fontId="3"/>
  </si>
  <si>
    <t>キャプテン</t>
    <phoneticPr fontId="3"/>
  </si>
  <si>
    <t>監　 督</t>
    <rPh sb="0" eb="1">
      <t>ラン</t>
    </rPh>
    <rPh sb="3" eb="4">
      <t>ヨシ</t>
    </rPh>
    <phoneticPr fontId="3"/>
  </si>
  <si>
    <t>新規
登録</t>
    <rPh sb="0" eb="2">
      <t>シンキ</t>
    </rPh>
    <rPh sb="3" eb="5">
      <t>トウロク</t>
    </rPh>
    <phoneticPr fontId="3"/>
  </si>
  <si>
    <t>監督</t>
    <rPh sb="0" eb="2">
      <t>カントク</t>
    </rPh>
    <phoneticPr fontId="3"/>
  </si>
  <si>
    <t>サービス順</t>
    <rPh sb="4" eb="5">
      <t>ジュン</t>
    </rPh>
    <phoneticPr fontId="3"/>
  </si>
  <si>
    <t>サイン</t>
    <phoneticPr fontId="3"/>
  </si>
  <si>
    <t>4月</t>
    <rPh sb="1" eb="2">
      <t>ガツ</t>
    </rPh>
    <phoneticPr fontId="3"/>
  </si>
  <si>
    <t>1日</t>
    <rPh sb="1" eb="2">
      <t>ニチ</t>
    </rPh>
    <phoneticPr fontId="3"/>
  </si>
  <si>
    <t>西暦</t>
    <rPh sb="0" eb="2">
      <t>セイレキ</t>
    </rPh>
    <phoneticPr fontId="3"/>
  </si>
  <si>
    <t>静岡県ママさんバレーボール連盟</t>
    <rPh sb="0" eb="3">
      <t>シズオカケン</t>
    </rPh>
    <rPh sb="13" eb="15">
      <t>レンメイ</t>
    </rPh>
    <phoneticPr fontId="3"/>
  </si>
  <si>
    <t>年令</t>
    <rPh sb="0" eb="2">
      <t>ネンレイ</t>
    </rPh>
    <phoneticPr fontId="3"/>
  </si>
  <si>
    <t>e-mail</t>
    <phoneticPr fontId="3"/>
  </si>
  <si>
    <t>枚</t>
    <rPh sb="0" eb="1">
      <t>マイ</t>
    </rPh>
    <phoneticPr fontId="3"/>
  </si>
  <si>
    <t>追１</t>
    <rPh sb="0" eb="1">
      <t>ツイ</t>
    </rPh>
    <phoneticPr fontId="3"/>
  </si>
  <si>
    <t>監督</t>
    <rPh sb="0" eb="1">
      <t>ミ</t>
    </rPh>
    <rPh sb="1" eb="2">
      <t>トク</t>
    </rPh>
    <phoneticPr fontId="3"/>
  </si>
  <si>
    <t>副監督</t>
    <rPh sb="0" eb="1">
      <t>フク</t>
    </rPh>
    <rPh sb="1" eb="2">
      <t>ラン</t>
    </rPh>
    <rPh sb="2" eb="3">
      <t>ヨシ</t>
    </rPh>
    <phoneticPr fontId="3"/>
  </si>
  <si>
    <t>氏名</t>
    <rPh sb="0" eb="1">
      <t>シ</t>
    </rPh>
    <rPh sb="1" eb="2">
      <t>メイ</t>
    </rPh>
    <phoneticPr fontId="3"/>
  </si>
  <si>
    <t>☜</t>
    <phoneticPr fontId="3"/>
  </si>
  <si>
    <t>※スタッフ</t>
    <phoneticPr fontId="3"/>
  </si>
  <si>
    <t>スタッフ種別</t>
    <rPh sb="4" eb="6">
      <t>シュベツ</t>
    </rPh>
    <phoneticPr fontId="3"/>
  </si>
  <si>
    <t>提出日</t>
    <rPh sb="0" eb="2">
      <t>テイシュツ</t>
    </rPh>
    <rPh sb="2" eb="3">
      <t>ビ</t>
    </rPh>
    <phoneticPr fontId="3"/>
  </si>
  <si>
    <r>
      <t>西暦（半角数字）</t>
    </r>
    <r>
      <rPr>
        <b/>
        <sz val="14"/>
        <color indexed="8"/>
        <rFont val="ＭＳ Ｐゴシック"/>
        <family val="3"/>
        <charset val="128"/>
      </rPr>
      <t>で入力する。</t>
    </r>
    <r>
      <rPr>
        <b/>
        <sz val="10"/>
        <color indexed="8"/>
        <rFont val="ＭＳ Ｐゴシック"/>
        <family val="3"/>
        <charset val="128"/>
      </rPr>
      <t xml:space="preserve"> </t>
    </r>
  </si>
  <si>
    <r>
      <t>　＊例　2007/9/1</t>
    </r>
    <r>
      <rPr>
        <sz val="10"/>
        <color indexed="8"/>
        <rFont val="ＭＳ Ｐゴシック"/>
        <family val="3"/>
        <charset val="128"/>
      </rPr>
      <t xml:space="preserve"> </t>
    </r>
  </si>
  <si>
    <t>　（任意の日付が入力される）</t>
  </si>
  <si>
    <t>※スタッフ変更</t>
    <rPh sb="5" eb="7">
      <t>ヘンコウ</t>
    </rPh>
    <phoneticPr fontId="3"/>
  </si>
  <si>
    <t>参加申込時</t>
    <rPh sb="0" eb="2">
      <t>サンカ</t>
    </rPh>
    <rPh sb="2" eb="4">
      <t>モウシコミ</t>
    </rPh>
    <rPh sb="4" eb="5">
      <t>ジ</t>
    </rPh>
    <phoneticPr fontId="3"/>
  </si>
  <si>
    <t>当日の監督名</t>
    <rPh sb="0" eb="2">
      <t>トウジツ</t>
    </rPh>
    <rPh sb="3" eb="5">
      <t>カントク</t>
    </rPh>
    <rPh sb="5" eb="6">
      <t>メイ</t>
    </rPh>
    <phoneticPr fontId="3"/>
  </si>
  <si>
    <t>当日の副監督名</t>
    <rPh sb="0" eb="2">
      <t>トウジツ</t>
    </rPh>
    <rPh sb="3" eb="4">
      <t>フク</t>
    </rPh>
    <rPh sb="4" eb="6">
      <t>カントク</t>
    </rPh>
    <rPh sb="6" eb="7">
      <t>メイ</t>
    </rPh>
    <phoneticPr fontId="3"/>
  </si>
  <si>
    <t>当日のキャプテン名</t>
    <rPh sb="0" eb="2">
      <t>トウジツ</t>
    </rPh>
    <rPh sb="8" eb="9">
      <t>メイ</t>
    </rPh>
    <phoneticPr fontId="3"/>
  </si>
  <si>
    <t>和暦</t>
    <rPh sb="0" eb="2">
      <t>ワレキ</t>
    </rPh>
    <phoneticPr fontId="3"/>
  </si>
  <si>
    <t>元</t>
    <rPh sb="0" eb="1">
      <t>モト</t>
    </rPh>
    <phoneticPr fontId="3"/>
  </si>
  <si>
    <t>チームスタッフ・キャプテン届</t>
    <rPh sb="13" eb="14">
      <t>トドケ</t>
    </rPh>
    <phoneticPr fontId="3"/>
  </si>
  <si>
    <t>地区名</t>
    <rPh sb="0" eb="2">
      <t>チク</t>
    </rPh>
    <rPh sb="2" eb="3">
      <t>メイ</t>
    </rPh>
    <phoneticPr fontId="3"/>
  </si>
  <si>
    <t>年齢</t>
    <rPh sb="0" eb="2">
      <t>ネンレイ</t>
    </rPh>
    <phoneticPr fontId="3"/>
  </si>
  <si>
    <t>未婚</t>
    <rPh sb="0" eb="2">
      <t>ミコン</t>
    </rPh>
    <phoneticPr fontId="3"/>
  </si>
  <si>
    <r>
      <rPr>
        <b/>
        <sz val="18"/>
        <rFont val="ＭＳ Ｐゴシック"/>
        <family val="3"/>
        <charset val="128"/>
      </rPr>
      <t>提出済の登録届の内容を訂正する必要が生じた場合は、まず静岡県ママさんバレーボール連盟</t>
    </r>
    <r>
      <rPr>
        <b/>
        <u val="double"/>
        <sz val="18"/>
        <color indexed="10"/>
        <rFont val="ＭＳ Ｐゴシック"/>
        <family val="3"/>
        <charset val="128"/>
      </rPr>
      <t>事務局長</t>
    </r>
    <r>
      <rPr>
        <b/>
        <sz val="18"/>
        <rFont val="ＭＳ Ｐゴシック"/>
        <family val="3"/>
        <charset val="128"/>
      </rPr>
      <t>まで連絡してください。
後日、「訂正願」をお渡しします。</t>
    </r>
    <rPh sb="0" eb="2">
      <t>テイシュツ</t>
    </rPh>
    <rPh sb="2" eb="3">
      <t>スミ</t>
    </rPh>
    <rPh sb="4" eb="6">
      <t>トウロク</t>
    </rPh>
    <rPh sb="6" eb="7">
      <t>トドケ</t>
    </rPh>
    <rPh sb="8" eb="10">
      <t>ナイヨウ</t>
    </rPh>
    <rPh sb="11" eb="13">
      <t>テイセイ</t>
    </rPh>
    <rPh sb="15" eb="17">
      <t>ヒツヨウ</t>
    </rPh>
    <rPh sb="18" eb="19">
      <t>ショウ</t>
    </rPh>
    <rPh sb="21" eb="23">
      <t>バアイ</t>
    </rPh>
    <rPh sb="27" eb="30">
      <t>シズオカケン</t>
    </rPh>
    <rPh sb="40" eb="42">
      <t>レンメイ</t>
    </rPh>
    <rPh sb="42" eb="44">
      <t>ジム</t>
    </rPh>
    <rPh sb="44" eb="46">
      <t>キョクチョウ</t>
    </rPh>
    <rPh sb="48" eb="50">
      <t>レンラク</t>
    </rPh>
    <rPh sb="58" eb="60">
      <t>ゴジツ</t>
    </rPh>
    <rPh sb="62" eb="64">
      <t>テイセイ</t>
    </rPh>
    <rPh sb="64" eb="65">
      <t>ネガ</t>
    </rPh>
    <rPh sb="68" eb="69">
      <t>ワタ</t>
    </rPh>
    <phoneticPr fontId="3"/>
  </si>
  <si>
    <t>マネージャー</t>
    <phoneticPr fontId="3"/>
  </si>
  <si>
    <t>平均年齢</t>
    <rPh sb="0" eb="2">
      <t>ヘイキン</t>
    </rPh>
    <rPh sb="2" eb="4">
      <t>ネンレイ</t>
    </rPh>
    <phoneticPr fontId="3"/>
  </si>
  <si>
    <t>氏　　名</t>
    <rPh sb="0" eb="1">
      <t>シ</t>
    </rPh>
    <rPh sb="3" eb="4">
      <t>ナ</t>
    </rPh>
    <phoneticPr fontId="3"/>
  </si>
  <si>
    <t>登録選手</t>
    <rPh sb="0" eb="2">
      <t>トウロク</t>
    </rPh>
    <rPh sb="2" eb="4">
      <t>センシュ</t>
    </rPh>
    <phoneticPr fontId="3"/>
  </si>
  <si>
    <t>年齢</t>
    <rPh sb="0" eb="2">
      <t>ネンレイ</t>
    </rPh>
    <phoneticPr fontId="3"/>
  </si>
  <si>
    <t>生年月日</t>
    <rPh sb="0" eb="2">
      <t>セイネン</t>
    </rPh>
    <rPh sb="2" eb="4">
      <t>ガッピ</t>
    </rPh>
    <phoneticPr fontId="3"/>
  </si>
  <si>
    <t>所属チーム名</t>
    <rPh sb="0" eb="2">
      <t>ショゾク</t>
    </rPh>
    <rPh sb="5" eb="6">
      <t>メイ</t>
    </rPh>
    <phoneticPr fontId="3"/>
  </si>
  <si>
    <t>保険加入
希望有無</t>
    <rPh sb="0" eb="2">
      <t>ホケン</t>
    </rPh>
    <rPh sb="2" eb="4">
      <t>カニュウ</t>
    </rPh>
    <rPh sb="5" eb="7">
      <t>キボウ</t>
    </rPh>
    <rPh sb="7" eb="9">
      <t>ウム</t>
    </rPh>
    <phoneticPr fontId="3"/>
  </si>
  <si>
    <t>カテゴリー</t>
    <phoneticPr fontId="3"/>
  </si>
  <si>
    <t>（居住郡市名）</t>
    <rPh sb="1" eb="3">
      <t>キョジュウ</t>
    </rPh>
    <rPh sb="3" eb="4">
      <t>グン</t>
    </rPh>
    <rPh sb="4" eb="5">
      <t>シ</t>
    </rPh>
    <rPh sb="5" eb="6">
      <t>メイ</t>
    </rPh>
    <phoneticPr fontId="3"/>
  </si>
  <si>
    <t>カテゴリー</t>
    <phoneticPr fontId="3"/>
  </si>
  <si>
    <t>ろくまる</t>
    <phoneticPr fontId="3"/>
  </si>
  <si>
    <t>/4</t>
    <phoneticPr fontId="3"/>
  </si>
  <si>
    <t>参加申込書（写）</t>
    <rPh sb="0" eb="2">
      <t>サンカ</t>
    </rPh>
    <rPh sb="2" eb="4">
      <t>モウシコミ</t>
    </rPh>
    <rPh sb="4" eb="5">
      <t>ショ</t>
    </rPh>
    <rPh sb="6" eb="7">
      <t>ウツ</t>
    </rPh>
    <phoneticPr fontId="3"/>
  </si>
  <si>
    <t>合同チーム</t>
    <rPh sb="0" eb="2">
      <t>ゴウドウ</t>
    </rPh>
    <phoneticPr fontId="3"/>
  </si>
  <si>
    <t>助っ人</t>
    <rPh sb="0" eb="1">
      <t>スケ</t>
    </rPh>
    <rPh sb="2" eb="3">
      <t>ト</t>
    </rPh>
    <phoneticPr fontId="3"/>
  </si>
  <si>
    <r>
      <rPr>
        <b/>
        <sz val="12"/>
        <color indexed="10"/>
        <rFont val="ＭＳ Ｐゴシック"/>
        <family val="3"/>
        <charset val="128"/>
      </rPr>
      <t>参加申込書（写）</t>
    </r>
    <r>
      <rPr>
        <b/>
        <sz val="12"/>
        <rFont val="ＭＳ Ｐゴシック"/>
        <family val="3"/>
        <charset val="128"/>
      </rPr>
      <t>Ｎｏは？</t>
    </r>
    <rPh sb="0" eb="2">
      <t>サンカ</t>
    </rPh>
    <rPh sb="2" eb="5">
      <t>モウシコミショ</t>
    </rPh>
    <rPh sb="6" eb="7">
      <t>ウツ</t>
    </rPh>
    <phoneticPr fontId="3"/>
  </si>
  <si>
    <t>自チーム</t>
    <rPh sb="0" eb="1">
      <t>ジ</t>
    </rPh>
    <phoneticPr fontId="3"/>
  </si>
  <si>
    <t>背番号</t>
    <rPh sb="0" eb="3">
      <t>セバンゴウ</t>
    </rPh>
    <phoneticPr fontId="3"/>
  </si>
  <si>
    <t>備考</t>
    <rPh sb="0" eb="2">
      <t>ビコウ</t>
    </rPh>
    <phoneticPr fontId="3"/>
  </si>
  <si>
    <t>歳</t>
    <rPh sb="0" eb="1">
      <t>サイ</t>
    </rPh>
    <phoneticPr fontId="3"/>
  </si>
  <si>
    <t>※交通手段　①自家用車　②マイクロ（小型）バス　③大型バス　④公共交通機関</t>
    <rPh sb="1" eb="3">
      <t>コウツウ</t>
    </rPh>
    <rPh sb="3" eb="5">
      <t>シュダン</t>
    </rPh>
    <rPh sb="7" eb="11">
      <t>ジカヨウシャ</t>
    </rPh>
    <rPh sb="18" eb="20">
      <t>コガタ</t>
    </rPh>
    <rPh sb="25" eb="27">
      <t>オオガタ</t>
    </rPh>
    <rPh sb="31" eb="33">
      <t>コウキョウ</t>
    </rPh>
    <rPh sb="33" eb="35">
      <t>コウツウ</t>
    </rPh>
    <rPh sb="35" eb="37">
      <t>キカン</t>
    </rPh>
    <phoneticPr fontId="3"/>
  </si>
  <si>
    <t>種類</t>
    <rPh sb="0" eb="2">
      <t>シュルイ</t>
    </rPh>
    <phoneticPr fontId="3"/>
  </si>
  <si>
    <t>台数</t>
    <rPh sb="0" eb="2">
      <t>ダイスウ</t>
    </rPh>
    <phoneticPr fontId="3"/>
  </si>
  <si>
    <t>※（大会担当理事等メモ）</t>
    <rPh sb="2" eb="4">
      <t>タイカイ</t>
    </rPh>
    <rPh sb="4" eb="6">
      <t>タントウ</t>
    </rPh>
    <rPh sb="6" eb="8">
      <t>リジ</t>
    </rPh>
    <rPh sb="8" eb="9">
      <t>トウ</t>
    </rPh>
    <phoneticPr fontId="3"/>
  </si>
  <si>
    <t>氏　　名</t>
    <rPh sb="0" eb="1">
      <t>シ</t>
    </rPh>
    <rPh sb="3" eb="4">
      <t>メイ</t>
    </rPh>
    <phoneticPr fontId="84"/>
  </si>
  <si>
    <t>氏名変更</t>
    <rPh sb="0" eb="2">
      <t>シメイ</t>
    </rPh>
    <rPh sb="2" eb="4">
      <t>ヘンコウ</t>
    </rPh>
    <phoneticPr fontId="84"/>
  </si>
  <si>
    <t>氏　名</t>
    <rPh sb="0" eb="1">
      <t>シ</t>
    </rPh>
    <rPh sb="2" eb="3">
      <t>メイ</t>
    </rPh>
    <phoneticPr fontId="84"/>
  </si>
  <si>
    <t>※前年度の登録届から変更する情報を記載してください。</t>
    <rPh sb="1" eb="2">
      <t>ゼン</t>
    </rPh>
    <rPh sb="2" eb="4">
      <t>ネンド</t>
    </rPh>
    <rPh sb="5" eb="7">
      <t>トウロク</t>
    </rPh>
    <rPh sb="7" eb="8">
      <t>トドケ</t>
    </rPh>
    <rPh sb="10" eb="12">
      <t>ヘンコウ</t>
    </rPh>
    <rPh sb="14" eb="16">
      <t>ジョウホウ</t>
    </rPh>
    <rPh sb="17" eb="19">
      <t>キサイ</t>
    </rPh>
    <phoneticPr fontId="84"/>
  </si>
  <si>
    <t>変更事項調査表</t>
  </si>
  <si>
    <t>カテゴリー</t>
  </si>
  <si>
    <t>カテゴリー　</t>
    <phoneticPr fontId="84"/>
  </si>
  <si>
    <t>チーム名</t>
    <phoneticPr fontId="84"/>
  </si>
  <si>
    <t>①　前年度は、異なるカテゴリーのチームに登録していた者</t>
    <rPh sb="2" eb="3">
      <t>ゼン</t>
    </rPh>
    <rPh sb="3" eb="5">
      <t>ネンド</t>
    </rPh>
    <rPh sb="7" eb="8">
      <t>コト</t>
    </rPh>
    <rPh sb="20" eb="22">
      <t>トウロク</t>
    </rPh>
    <rPh sb="26" eb="27">
      <t>モノ</t>
    </rPh>
    <phoneticPr fontId="84"/>
  </si>
  <si>
    <t>②　前年度は、同じカテゴリーの別のチームに登録していた者</t>
    <rPh sb="2" eb="3">
      <t>ゼン</t>
    </rPh>
    <rPh sb="3" eb="5">
      <t>ネンド</t>
    </rPh>
    <rPh sb="7" eb="8">
      <t>オナ</t>
    </rPh>
    <rPh sb="15" eb="16">
      <t>ベツ</t>
    </rPh>
    <rPh sb="21" eb="23">
      <t>トウロク</t>
    </rPh>
    <rPh sb="27" eb="28">
      <t>モノ</t>
    </rPh>
    <phoneticPr fontId="84"/>
  </si>
  <si>
    <t>４　 今年度チーム構成員として登録しない者（チームから退部する者）で、次に該当する者の氏名等を記入してください。</t>
    <rPh sb="3" eb="4">
      <t>コン</t>
    </rPh>
    <rPh sb="4" eb="6">
      <t>ネンド</t>
    </rPh>
    <rPh sb="9" eb="11">
      <t>コウセイ</t>
    </rPh>
    <rPh sb="11" eb="12">
      <t>イン</t>
    </rPh>
    <rPh sb="15" eb="17">
      <t>トウロク</t>
    </rPh>
    <rPh sb="27" eb="29">
      <t>タイブ</t>
    </rPh>
    <rPh sb="31" eb="32">
      <t>モノ</t>
    </rPh>
    <rPh sb="35" eb="36">
      <t>ツギ</t>
    </rPh>
    <rPh sb="37" eb="39">
      <t>ガイトウ</t>
    </rPh>
    <rPh sb="41" eb="42">
      <t>モノ</t>
    </rPh>
    <rPh sb="43" eb="45">
      <t>シメイ</t>
    </rPh>
    <rPh sb="45" eb="46">
      <t>トウ</t>
    </rPh>
    <rPh sb="47" eb="49">
      <t>キニュウ</t>
    </rPh>
    <phoneticPr fontId="84"/>
  </si>
  <si>
    <t>①　異なるカテゴリーのチーム構成員として登録する</t>
    <rPh sb="2" eb="3">
      <t>コト</t>
    </rPh>
    <rPh sb="14" eb="17">
      <t>コウセイイン</t>
    </rPh>
    <rPh sb="20" eb="22">
      <t>トウロク</t>
    </rPh>
    <phoneticPr fontId="84"/>
  </si>
  <si>
    <t>今年度登録チーム名</t>
    <rPh sb="0" eb="1">
      <t>コン</t>
    </rPh>
    <rPh sb="1" eb="3">
      <t>ネンド</t>
    </rPh>
    <rPh sb="3" eb="5">
      <t>トウロク</t>
    </rPh>
    <rPh sb="8" eb="9">
      <t>メイ</t>
    </rPh>
    <phoneticPr fontId="84"/>
  </si>
  <si>
    <t>③　　今年度は県ママさん連盟登録チームには在籍しない</t>
    <rPh sb="3" eb="4">
      <t>コン</t>
    </rPh>
    <rPh sb="4" eb="6">
      <t>ネンド</t>
    </rPh>
    <rPh sb="7" eb="8">
      <t>ケン</t>
    </rPh>
    <rPh sb="12" eb="14">
      <t>レンメイ</t>
    </rPh>
    <rPh sb="14" eb="16">
      <t>トウロク</t>
    </rPh>
    <rPh sb="21" eb="23">
      <t>ザイセキ</t>
    </rPh>
    <phoneticPr fontId="84"/>
  </si>
  <si>
    <t>②　同じカテゴリーの別のチーム構成員として登録する</t>
    <rPh sb="2" eb="3">
      <t>オナ</t>
    </rPh>
    <rPh sb="10" eb="11">
      <t>ベツ</t>
    </rPh>
    <rPh sb="15" eb="17">
      <t>コウセイ</t>
    </rPh>
    <rPh sb="17" eb="18">
      <t>イン</t>
    </rPh>
    <rPh sb="21" eb="23">
      <t>トウロク</t>
    </rPh>
    <phoneticPr fontId="84"/>
  </si>
  <si>
    <t>変更なし</t>
    <phoneticPr fontId="84"/>
  </si>
  <si>
    <t>変更あり</t>
    <phoneticPr fontId="3"/>
  </si>
  <si>
    <t>前度登録チーム名</t>
    <rPh sb="0" eb="1">
      <t>マエ</t>
    </rPh>
    <rPh sb="1" eb="2">
      <t>ド</t>
    </rPh>
    <rPh sb="2" eb="4">
      <t>トウロク</t>
    </rPh>
    <rPh sb="7" eb="8">
      <t>メイ</t>
    </rPh>
    <phoneticPr fontId="84"/>
  </si>
  <si>
    <t>フリガナ</t>
    <phoneticPr fontId="3"/>
  </si>
  <si>
    <t>）</t>
    <phoneticPr fontId="3"/>
  </si>
  <si>
    <t>チーム所在地</t>
    <rPh sb="3" eb="6">
      <t>ショザイチ</t>
    </rPh>
    <phoneticPr fontId="3"/>
  </si>
  <si>
    <t>（</t>
    <phoneticPr fontId="3"/>
  </si>
  <si>
    <t>令和</t>
    <rPh sb="0" eb="2">
      <t>レイワ</t>
    </rPh>
    <phoneticPr fontId="3"/>
  </si>
  <si>
    <t>連絡責任者名</t>
    <rPh sb="0" eb="2">
      <t>レンラク</t>
    </rPh>
    <rPh sb="2" eb="5">
      <t>セキニンシャ</t>
    </rPh>
    <rPh sb="5" eb="6">
      <t>メイ</t>
    </rPh>
    <phoneticPr fontId="3"/>
  </si>
  <si>
    <t>連絡責任者</t>
    <rPh sb="0" eb="2">
      <t>レンラク</t>
    </rPh>
    <rPh sb="2" eb="5">
      <t>セキニンシャ</t>
    </rPh>
    <phoneticPr fontId="3"/>
  </si>
  <si>
    <t>年度当初の登録欄
40人分</t>
    <rPh sb="0" eb="2">
      <t>ネンド</t>
    </rPh>
    <rPh sb="2" eb="4">
      <t>トウショ</t>
    </rPh>
    <rPh sb="5" eb="7">
      <t>トウロク</t>
    </rPh>
    <rPh sb="7" eb="8">
      <t>ラン</t>
    </rPh>
    <rPh sb="12" eb="13">
      <t>ニン</t>
    </rPh>
    <rPh sb="13" eb="14">
      <t>ブン</t>
    </rPh>
    <phoneticPr fontId="3"/>
  </si>
  <si>
    <t>一般</t>
    <rPh sb="0" eb="2">
      <t>イッパン</t>
    </rPh>
    <phoneticPr fontId="3"/>
  </si>
  <si>
    <t>ごーまる</t>
    <phoneticPr fontId="3"/>
  </si>
  <si>
    <t>ろくまる</t>
    <phoneticPr fontId="3"/>
  </si>
  <si>
    <t>ななまる</t>
    <phoneticPr fontId="3"/>
  </si>
  <si>
    <t>備　考</t>
    <rPh sb="0" eb="1">
      <t>ビ</t>
    </rPh>
    <rPh sb="2" eb="3">
      <t>コウ</t>
    </rPh>
    <phoneticPr fontId="3"/>
  </si>
  <si>
    <t>別カテゴリー登録チーム名</t>
    <rPh sb="0" eb="1">
      <t>ベツ</t>
    </rPh>
    <rPh sb="6" eb="8">
      <t>トウロク</t>
    </rPh>
    <rPh sb="11" eb="12">
      <t>メイ</t>
    </rPh>
    <phoneticPr fontId="3"/>
  </si>
  <si>
    <t>登録選手欄自動入力用</t>
    <rPh sb="0" eb="2">
      <t>トウロク</t>
    </rPh>
    <rPh sb="2" eb="4">
      <t>センシュ</t>
    </rPh>
    <rPh sb="4" eb="5">
      <t>ラン</t>
    </rPh>
    <rPh sb="5" eb="7">
      <t>ジドウ</t>
    </rPh>
    <rPh sb="7" eb="9">
      <t>ニュウリョク</t>
    </rPh>
    <rPh sb="9" eb="10">
      <t>ヨウ</t>
    </rPh>
    <phoneticPr fontId="3"/>
  </si>
  <si>
    <t>年度</t>
    <rPh sb="0" eb="2">
      <t>ネンド</t>
    </rPh>
    <phoneticPr fontId="3"/>
  </si>
  <si>
    <t>選　手</t>
    <rPh sb="0" eb="1">
      <t>セン</t>
    </rPh>
    <rPh sb="2" eb="3">
      <t>テ</t>
    </rPh>
    <phoneticPr fontId="3"/>
  </si>
  <si>
    <t>地　区</t>
    <rPh sb="0" eb="1">
      <t>チ</t>
    </rPh>
    <rPh sb="2" eb="3">
      <t>ク</t>
    </rPh>
    <phoneticPr fontId="3"/>
  </si>
  <si>
    <r>
      <t>合同チーム</t>
    </r>
    <r>
      <rPr>
        <sz val="11"/>
        <color rgb="FFFF0000"/>
        <rFont val="ＭＳ 明朝"/>
        <family val="1"/>
        <charset val="128"/>
      </rPr>
      <t>（</t>
    </r>
    <r>
      <rPr>
        <b/>
        <sz val="11"/>
        <color rgb="FFFF0000"/>
        <rFont val="ＭＳ 明朝"/>
        <family val="1"/>
        <charset val="128"/>
      </rPr>
      <t>直接入力</t>
    </r>
    <r>
      <rPr>
        <sz val="11"/>
        <color rgb="FFFF0000"/>
        <rFont val="ＭＳ 明朝"/>
        <family val="1"/>
        <charset val="128"/>
      </rPr>
      <t>）</t>
    </r>
    <rPh sb="0" eb="2">
      <t>ゴウドウ</t>
    </rPh>
    <rPh sb="6" eb="8">
      <t>チョクセツ</t>
    </rPh>
    <rPh sb="8" eb="10">
      <t>ニュウリョク</t>
    </rPh>
    <phoneticPr fontId="3"/>
  </si>
  <si>
    <r>
      <t>助っ人</t>
    </r>
    <r>
      <rPr>
        <sz val="11"/>
        <color rgb="FFFF0000"/>
        <rFont val="ＭＳ 明朝"/>
        <family val="1"/>
        <charset val="128"/>
      </rPr>
      <t>（</t>
    </r>
    <r>
      <rPr>
        <b/>
        <sz val="11"/>
        <color rgb="FFFF0000"/>
        <rFont val="ＭＳ 明朝"/>
        <family val="1"/>
        <charset val="128"/>
      </rPr>
      <t>直接入力</t>
    </r>
    <r>
      <rPr>
        <sz val="11"/>
        <color rgb="FFFF0000"/>
        <rFont val="ＭＳ 明朝"/>
        <family val="1"/>
        <charset val="128"/>
      </rPr>
      <t>）</t>
    </r>
    <rPh sb="0" eb="1">
      <t>スケ</t>
    </rPh>
    <rPh sb="2" eb="3">
      <t>ト</t>
    </rPh>
    <rPh sb="4" eb="6">
      <t>チョクセツ</t>
    </rPh>
    <rPh sb="6" eb="8">
      <t>ニュウリョク</t>
    </rPh>
    <phoneticPr fontId="3"/>
  </si>
  <si>
    <t>計</t>
    <rPh sb="0" eb="1">
      <t>ケイ</t>
    </rPh>
    <phoneticPr fontId="3"/>
  </si>
  <si>
    <t>サービスオーダー</t>
    <phoneticPr fontId="3"/>
  </si>
  <si>
    <t>選手背番号</t>
    <rPh sb="0" eb="2">
      <t>センシュ</t>
    </rPh>
    <rPh sb="2" eb="5">
      <t>セバンゴウ</t>
    </rPh>
    <phoneticPr fontId="3"/>
  </si>
  <si>
    <t>/1</t>
    <phoneticPr fontId="3"/>
  </si>
  <si>
    <t>他のカテゴリー登録チーム名</t>
    <rPh sb="0" eb="1">
      <t>タ</t>
    </rPh>
    <rPh sb="7" eb="9">
      <t>トウロク</t>
    </rPh>
    <rPh sb="12" eb="13">
      <t>メイ</t>
    </rPh>
    <phoneticPr fontId="3"/>
  </si>
  <si>
    <t>他のカテゴリー登録チーム名</t>
    <rPh sb="0" eb="1">
      <t>タ</t>
    </rPh>
    <rPh sb="7" eb="9">
      <t>トウロク</t>
    </rPh>
    <rPh sb="12" eb="13">
      <t>メイ</t>
    </rPh>
    <phoneticPr fontId="3"/>
  </si>
  <si>
    <t>☎</t>
    <phoneticPr fontId="3"/>
  </si>
  <si>
    <t>静岡県ママさんバレーボール連盟登録届</t>
    <rPh sb="0" eb="2">
      <t>シズオカ</t>
    </rPh>
    <rPh sb="2" eb="3">
      <t>ケン</t>
    </rPh>
    <rPh sb="12" eb="14">
      <t>レンメイ</t>
    </rPh>
    <rPh sb="14" eb="16">
      <t>トウロク</t>
    </rPh>
    <rPh sb="16" eb="17">
      <t>トドケ</t>
    </rPh>
    <phoneticPr fontId="3"/>
  </si>
  <si>
    <t>変更なし</t>
    <rPh sb="0" eb="2">
      <t>ヘンコウ</t>
    </rPh>
    <phoneticPr fontId="3"/>
  </si>
  <si>
    <t>変更あり</t>
    <rPh sb="0" eb="2">
      <t>ヘンコウ</t>
    </rPh>
    <phoneticPr fontId="3"/>
  </si>
  <si>
    <r>
      <t>チーム名</t>
    </r>
    <r>
      <rPr>
        <sz val="10"/>
        <color rgb="FFFF0000"/>
        <rFont val="ＭＳ Ｐゴシック"/>
        <family val="3"/>
        <charset val="128"/>
      </rPr>
      <t>（該当に〇）</t>
    </r>
    <rPh sb="3" eb="4">
      <t>メイ</t>
    </rPh>
    <rPh sb="5" eb="7">
      <t>ガイトウ</t>
    </rPh>
    <phoneticPr fontId="3"/>
  </si>
  <si>
    <r>
      <t>責任者（</t>
    </r>
    <r>
      <rPr>
        <sz val="10"/>
        <color rgb="FFFF0000"/>
        <rFont val="ＭＳ Ｐゴシック"/>
        <family val="3"/>
        <charset val="128"/>
      </rPr>
      <t>該当に〇</t>
    </r>
    <r>
      <rPr>
        <sz val="10"/>
        <color theme="1"/>
        <rFont val="ＭＳ Ｐゴシック"/>
        <family val="3"/>
        <charset val="128"/>
      </rPr>
      <t>）</t>
    </r>
    <rPh sb="0" eb="3">
      <t>セキニンシャ</t>
    </rPh>
    <rPh sb="4" eb="6">
      <t>ガイトウ</t>
    </rPh>
    <phoneticPr fontId="84"/>
  </si>
  <si>
    <t>　静岡県ママさんバレーボール連盟追加登録届</t>
    <rPh sb="1" eb="3">
      <t>シズオカ</t>
    </rPh>
    <rPh sb="3" eb="4">
      <t>ケン</t>
    </rPh>
    <rPh sb="13" eb="15">
      <t>レンメイ</t>
    </rPh>
    <rPh sb="16" eb="18">
      <t>ツイカ</t>
    </rPh>
    <rPh sb="18" eb="20">
      <t>トウロク</t>
    </rPh>
    <rPh sb="19" eb="20">
      <t>トドケ</t>
    </rPh>
    <phoneticPr fontId="3"/>
  </si>
  <si>
    <t>　静岡県ママさんバレーボール連盟登録抹消届</t>
    <rPh sb="1" eb="3">
      <t>シズオカ</t>
    </rPh>
    <rPh sb="3" eb="4">
      <t>ケン</t>
    </rPh>
    <rPh sb="13" eb="15">
      <t>レンメイ</t>
    </rPh>
    <rPh sb="16" eb="18">
      <t>トウロク</t>
    </rPh>
    <rPh sb="17" eb="18">
      <t>トドケ</t>
    </rPh>
    <rPh sb="18" eb="20">
      <t>マッショウ</t>
    </rPh>
    <phoneticPr fontId="3"/>
  </si>
  <si>
    <t>カテゴリー</t>
    <phoneticPr fontId="3"/>
  </si>
  <si>
    <t>)</t>
    <phoneticPr fontId="3"/>
  </si>
  <si>
    <t>(</t>
    <phoneticPr fontId="3"/>
  </si>
  <si>
    <t>交代選手背番号</t>
    <rPh sb="0" eb="2">
      <t>コウタイ</t>
    </rPh>
    <rPh sb="2" eb="4">
      <t>センシュ</t>
    </rPh>
    <rPh sb="4" eb="7">
      <t>セバンゴウ</t>
    </rPh>
    <phoneticPr fontId="3"/>
  </si>
  <si>
    <t>※受付日</t>
    <rPh sb="1" eb="4">
      <t>ウケツケビ</t>
    </rPh>
    <phoneticPr fontId="3"/>
  </si>
  <si>
    <t>※選手</t>
    <rPh sb="1" eb="3">
      <t>センシュ</t>
    </rPh>
    <phoneticPr fontId="3"/>
  </si>
  <si>
    <t>●　　　　　の部分は、該当する場合のみ入力する</t>
    <phoneticPr fontId="3"/>
  </si>
  <si>
    <r>
      <t>●「新規登録」の欄は、このチームに初めて登録する場合は「</t>
    </r>
    <r>
      <rPr>
        <b/>
        <sz val="16"/>
        <color indexed="21"/>
        <rFont val="ＭＳ Ｐゴシック"/>
        <family val="3"/>
        <charset val="128"/>
      </rPr>
      <t>○</t>
    </r>
    <r>
      <rPr>
        <b/>
        <sz val="16"/>
        <color indexed="10"/>
        <rFont val="ＭＳ Ｐゴシック"/>
        <family val="3"/>
        <charset val="128"/>
      </rPr>
      <t>」、以前登録をしていた者が再び登録する場合は「</t>
    </r>
    <r>
      <rPr>
        <b/>
        <sz val="16"/>
        <color indexed="21"/>
        <rFont val="ＭＳ Ｐゴシック"/>
        <family val="3"/>
        <charset val="128"/>
      </rPr>
      <t>再</t>
    </r>
    <r>
      <rPr>
        <b/>
        <sz val="16"/>
        <color indexed="10"/>
        <rFont val="ＭＳ Ｐゴシック"/>
        <family val="3"/>
        <charset val="128"/>
      </rPr>
      <t>」を入力する</t>
    </r>
    <phoneticPr fontId="3"/>
  </si>
  <si>
    <t>●他カテゴリーに登録している者は該当欄に「そのチーム名」を入力する</t>
    <rPh sb="1" eb="2">
      <t>タ</t>
    </rPh>
    <rPh sb="8" eb="10">
      <t>トウロク</t>
    </rPh>
    <rPh sb="14" eb="15">
      <t>モノ</t>
    </rPh>
    <rPh sb="16" eb="18">
      <t>ガイトウ</t>
    </rPh>
    <rPh sb="18" eb="19">
      <t>ラン</t>
    </rPh>
    <rPh sb="26" eb="27">
      <t>メイ</t>
    </rPh>
    <rPh sb="29" eb="31">
      <t>ニュウリョク</t>
    </rPh>
    <phoneticPr fontId="3"/>
  </si>
  <si>
    <t>２　今年度県ママさん連盟に初めて登録する者（再登録者も含む）の氏名を記入してください。</t>
    <rPh sb="2" eb="3">
      <t>コン</t>
    </rPh>
    <rPh sb="4" eb="5">
      <t>ド</t>
    </rPh>
    <rPh sb="5" eb="6">
      <t>ケン</t>
    </rPh>
    <rPh sb="10" eb="12">
      <t>レンメイ</t>
    </rPh>
    <rPh sb="13" eb="14">
      <t>ハジ</t>
    </rPh>
    <rPh sb="16" eb="18">
      <t>トウロク</t>
    </rPh>
    <rPh sb="20" eb="21">
      <t>モノ</t>
    </rPh>
    <rPh sb="22" eb="26">
      <t>サイトウロクシャ</t>
    </rPh>
    <rPh sb="27" eb="28">
      <t>フク</t>
    </rPh>
    <rPh sb="31" eb="33">
      <t>シメイ</t>
    </rPh>
    <rPh sb="34" eb="36">
      <t>キニュウ</t>
    </rPh>
    <phoneticPr fontId="84"/>
  </si>
  <si>
    <t>番号</t>
    <rPh sb="0" eb="2">
      <t>バンゴウ</t>
    </rPh>
    <phoneticPr fontId="3"/>
  </si>
  <si>
    <t>選　　　　手</t>
    <rPh sb="0" eb="1">
      <t>セン</t>
    </rPh>
    <rPh sb="5" eb="6">
      <t>テ</t>
    </rPh>
    <phoneticPr fontId="3"/>
  </si>
  <si>
    <t>監　　 督</t>
    <rPh sb="0" eb="1">
      <t>ラン</t>
    </rPh>
    <rPh sb="4" eb="5">
      <t>ヨシ</t>
    </rPh>
    <phoneticPr fontId="3"/>
  </si>
  <si>
    <t>当日選手</t>
    <rPh sb="0" eb="2">
      <t>トウジツ</t>
    </rPh>
    <rPh sb="2" eb="4">
      <t>センシュ</t>
    </rPh>
    <phoneticPr fontId="3"/>
  </si>
  <si>
    <t>名</t>
    <rPh sb="0" eb="1">
      <t>メイ</t>
    </rPh>
    <phoneticPr fontId="3"/>
  </si>
  <si>
    <t>当日の選手人数が表示されるので最終確認を！</t>
    <rPh sb="0" eb="2">
      <t>トウジツ</t>
    </rPh>
    <rPh sb="3" eb="5">
      <t>センシュ</t>
    </rPh>
    <rPh sb="5" eb="7">
      <t>ニンズウ</t>
    </rPh>
    <rPh sb="8" eb="10">
      <t>ヒョウジ</t>
    </rPh>
    <rPh sb="15" eb="17">
      <t>サイシュウ</t>
    </rPh>
    <rPh sb="17" eb="19">
      <t>カクニン</t>
    </rPh>
    <phoneticPr fontId="3"/>
  </si>
  <si>
    <t>No</t>
    <phoneticPr fontId="3"/>
  </si>
  <si>
    <t>氏　名</t>
    <rPh sb="0" eb="1">
      <t>シ</t>
    </rPh>
    <rPh sb="2" eb="3">
      <t>メイ</t>
    </rPh>
    <phoneticPr fontId="3"/>
  </si>
  <si>
    <t>背番号</t>
    <rPh sb="0" eb="3">
      <t>セバンゴウ</t>
    </rPh>
    <phoneticPr fontId="3"/>
  </si>
  <si>
    <t>追１</t>
    <rPh sb="0" eb="1">
      <t>ツイ</t>
    </rPh>
    <phoneticPr fontId="3"/>
  </si>
  <si>
    <t>追２</t>
    <rPh sb="0" eb="1">
      <t>ツイ</t>
    </rPh>
    <phoneticPr fontId="3"/>
  </si>
  <si>
    <t>追３</t>
    <rPh sb="0" eb="1">
      <t>ツイ</t>
    </rPh>
    <phoneticPr fontId="3"/>
  </si>
  <si>
    <t>追４</t>
    <rPh sb="0" eb="1">
      <t>ツイ</t>
    </rPh>
    <phoneticPr fontId="3"/>
  </si>
  <si>
    <t>追５</t>
    <rPh sb="0" eb="1">
      <t>ツイ</t>
    </rPh>
    <phoneticPr fontId="3"/>
  </si>
  <si>
    <t>名簿の写し</t>
    <rPh sb="0" eb="2">
      <t>メイボ</t>
    </rPh>
    <rPh sb="3" eb="4">
      <t>ウツ</t>
    </rPh>
    <phoneticPr fontId="3"/>
  </si>
  <si>
    <t>それぞれ、右下の「名簿の写し」を参考にＮｏを入力する。（全角で）
居ない場合は未入力</t>
    <rPh sb="5" eb="6">
      <t>ミギ</t>
    </rPh>
    <rPh sb="6" eb="7">
      <t>シタ</t>
    </rPh>
    <rPh sb="9" eb="11">
      <t>メイボ</t>
    </rPh>
    <rPh sb="12" eb="13">
      <t>ウツ</t>
    </rPh>
    <rPh sb="16" eb="18">
      <t>サンコウ</t>
    </rPh>
    <rPh sb="22" eb="24">
      <t>ニュウリョク</t>
    </rPh>
    <rPh sb="28" eb="30">
      <t>ゼンカク</t>
    </rPh>
    <rPh sb="33" eb="34">
      <t>イ</t>
    </rPh>
    <rPh sb="36" eb="38">
      <t>バアイ</t>
    </rPh>
    <rPh sb="39" eb="42">
      <t>ミニュウリョク</t>
    </rPh>
    <phoneticPr fontId="3"/>
  </si>
  <si>
    <t>※その他（ビブス借用希望等）</t>
    <rPh sb="3" eb="4">
      <t>タ</t>
    </rPh>
    <rPh sb="8" eb="10">
      <t>シャクヨウ</t>
    </rPh>
    <rPh sb="10" eb="12">
      <t>キボウ</t>
    </rPh>
    <rPh sb="12" eb="13">
      <t>トウ</t>
    </rPh>
    <phoneticPr fontId="3"/>
  </si>
  <si>
    <t>ろくまる</t>
    <phoneticPr fontId="3"/>
  </si>
  <si>
    <t>ろくまる</t>
    <phoneticPr fontId="3"/>
  </si>
  <si>
    <r>
      <t>上記の手段の数字を右欄に入力</t>
    </r>
    <r>
      <rPr>
        <sz val="9"/>
        <rFont val="ＭＳ 明朝"/>
        <family val="1"/>
        <charset val="128"/>
      </rPr>
      <t>（自家用車の場合は台数も入力）</t>
    </r>
    <rPh sb="0" eb="2">
      <t>ジョウキ</t>
    </rPh>
    <rPh sb="3" eb="5">
      <t>シュダン</t>
    </rPh>
    <rPh sb="6" eb="8">
      <t>スウジ</t>
    </rPh>
    <rPh sb="9" eb="10">
      <t>ミギ</t>
    </rPh>
    <rPh sb="10" eb="11">
      <t>ラン</t>
    </rPh>
    <rPh sb="12" eb="14">
      <t>ニュウリョク</t>
    </rPh>
    <rPh sb="15" eb="19">
      <t>ジカヨウシャ</t>
    </rPh>
    <rPh sb="20" eb="22">
      <t>バアイ</t>
    </rPh>
    <rPh sb="23" eb="25">
      <t>ダイスウ</t>
    </rPh>
    <rPh sb="26" eb="28">
      <t>ニュウリョク</t>
    </rPh>
    <phoneticPr fontId="3"/>
  </si>
  <si>
    <t>１　 前年度に引き続き登録する構成員のうち変更がある者の氏名を記入し、変更箇所に〇をつけてください。</t>
    <rPh sb="3" eb="4">
      <t>マエ</t>
    </rPh>
    <rPh sb="28" eb="30">
      <t>シメイ</t>
    </rPh>
    <rPh sb="31" eb="33">
      <t>キニュウ</t>
    </rPh>
    <rPh sb="35" eb="37">
      <t>ヘンコウ</t>
    </rPh>
    <rPh sb="37" eb="39">
      <t>カショ</t>
    </rPh>
    <phoneticPr fontId="84"/>
  </si>
  <si>
    <t>３　前年度他のチーム構成員として登録していた者で、次に該当する者の氏名と前年度登録していたチーム名を記入してください。</t>
    <rPh sb="2" eb="3">
      <t>ゼン</t>
    </rPh>
    <rPh sb="3" eb="5">
      <t>ネンド</t>
    </rPh>
    <rPh sb="5" eb="6">
      <t>タ</t>
    </rPh>
    <rPh sb="10" eb="12">
      <t>コウセイ</t>
    </rPh>
    <rPh sb="12" eb="13">
      <t>イン</t>
    </rPh>
    <rPh sb="16" eb="18">
      <t>トウロク</t>
    </rPh>
    <rPh sb="22" eb="23">
      <t>モノ</t>
    </rPh>
    <rPh sb="25" eb="26">
      <t>ツギ</t>
    </rPh>
    <rPh sb="27" eb="29">
      <t>ガイトウ</t>
    </rPh>
    <rPh sb="31" eb="32">
      <t>モノ</t>
    </rPh>
    <rPh sb="33" eb="35">
      <t>シメイ</t>
    </rPh>
    <rPh sb="36" eb="37">
      <t>ゼン</t>
    </rPh>
    <rPh sb="37" eb="39">
      <t>ネンド</t>
    </rPh>
    <rPh sb="39" eb="41">
      <t>トウロク</t>
    </rPh>
    <rPh sb="48" eb="49">
      <t>メイ</t>
    </rPh>
    <rPh sb="50" eb="52">
      <t>キニュウ</t>
    </rPh>
    <phoneticPr fontId="84"/>
  </si>
  <si>
    <t>当日のマネージャー名</t>
    <rPh sb="0" eb="2">
      <t>トウジツ</t>
    </rPh>
    <rPh sb="9" eb="10">
      <t>メイ</t>
    </rPh>
    <phoneticPr fontId="3"/>
  </si>
  <si>
    <t>●※印の欄（「登録番号」「受付日」）は入力不要である</t>
    <rPh sb="2" eb="3">
      <t>シルシ</t>
    </rPh>
    <rPh sb="4" eb="5">
      <t>ラン</t>
    </rPh>
    <rPh sb="13" eb="15">
      <t>ウケツケ</t>
    </rPh>
    <rPh sb="15" eb="16">
      <t>ビ</t>
    </rPh>
    <rPh sb="19" eb="21">
      <t>ニュウリョク</t>
    </rPh>
    <rPh sb="21" eb="23">
      <t>フヨウ</t>
    </rPh>
    <phoneticPr fontId="3"/>
  </si>
  <si>
    <t>●名簿の追加Noを</t>
    <rPh sb="1" eb="3">
      <t>メイボ</t>
    </rPh>
    <phoneticPr fontId="3"/>
  </si>
  <si>
    <t>●</t>
    <phoneticPr fontId="3"/>
  </si>
  <si>
    <r>
      <t>ここに抹消者の</t>
    </r>
    <r>
      <rPr>
        <sz val="16"/>
        <color rgb="FFFF0000"/>
        <rFont val="ＭＳ Ｐ明朝"/>
        <family val="1"/>
        <charset val="128"/>
      </rPr>
      <t xml:space="preserve">
「名簿」の</t>
    </r>
    <r>
      <rPr>
        <b/>
        <sz val="16"/>
        <color rgb="FFFF0000"/>
        <rFont val="ＭＳ Ｐ明朝"/>
        <family val="1"/>
        <charset val="128"/>
      </rPr>
      <t xml:space="preserve">
Ｎｏを入力
（全角で入力）
  例・・「３」</t>
    </r>
    <rPh sb="3" eb="5">
      <t>マッショウ</t>
    </rPh>
    <rPh sb="5" eb="6">
      <t>シャ</t>
    </rPh>
    <rPh sb="9" eb="11">
      <t>メイボ</t>
    </rPh>
    <rPh sb="17" eb="19">
      <t>ニュウリョク</t>
    </rPh>
    <rPh sb="21" eb="23">
      <t>ゼンカク</t>
    </rPh>
    <rPh sb="24" eb="26">
      <t>ニュウリョク</t>
    </rPh>
    <rPh sb="30" eb="31">
      <t>レイ</t>
    </rPh>
    <phoneticPr fontId="3"/>
  </si>
  <si>
    <t>※登録番号</t>
    <rPh sb="1" eb="3">
      <t>トウロク</t>
    </rPh>
    <rPh sb="3" eb="5">
      <t>バンゴウ</t>
    </rPh>
    <phoneticPr fontId="3"/>
  </si>
  <si>
    <t>No</t>
  </si>
  <si>
    <t>フリガナ</t>
  </si>
  <si>
    <t>ろくまる</t>
  </si>
  <si>
    <t>ななまる</t>
  </si>
  <si>
    <t>氏　　名</t>
  </si>
  <si>
    <t>生年月日</t>
  </si>
  <si>
    <t>年令</t>
  </si>
  <si>
    <t>未婚</t>
  </si>
  <si>
    <t>他のカテゴリー登録チーム名</t>
  </si>
  <si>
    <t>備考</t>
  </si>
  <si>
    <t>一般</t>
  </si>
  <si>
    <t>）</t>
    <phoneticPr fontId="3"/>
  </si>
  <si>
    <t>◎白抜きの部分は、データを必ず入力すること</t>
    <phoneticPr fontId="3"/>
  </si>
  <si>
    <t>連　　絡
責任者名</t>
    <rPh sb="0" eb="1">
      <t>レン</t>
    </rPh>
    <rPh sb="3" eb="4">
      <t>ラク</t>
    </rPh>
    <rPh sb="5" eb="8">
      <t>セキニンシャ</t>
    </rPh>
    <rPh sb="8" eb="9">
      <t>メイ</t>
    </rPh>
    <phoneticPr fontId="3"/>
  </si>
  <si>
    <r>
      <t>◎スタッフ及びキャプテンをこの表に入力して大会当日届け出ること
（この表を作成することにより、メンバー表のスタッフ等の氏名欄に反映されるので変更</t>
    </r>
    <r>
      <rPr>
        <b/>
        <u val="double"/>
        <sz val="14"/>
        <color rgb="FFFF0000"/>
        <rFont val="ＭＳ Ｐゴシック"/>
        <family val="3"/>
        <charset val="128"/>
      </rPr>
      <t>の有無にかかわらず必ず作成すること</t>
    </r>
    <r>
      <rPr>
        <b/>
        <sz val="14"/>
        <color rgb="FFFF0000"/>
        <rFont val="ＭＳ Ｐゴシック"/>
        <family val="3"/>
        <charset val="128"/>
      </rPr>
      <t>）</t>
    </r>
    <rPh sb="5" eb="6">
      <t>オヨ</t>
    </rPh>
    <rPh sb="15" eb="16">
      <t>ヒョウ</t>
    </rPh>
    <rPh sb="17" eb="19">
      <t>ニュウリョク</t>
    </rPh>
    <rPh sb="25" eb="26">
      <t>トド</t>
    </rPh>
    <rPh sb="27" eb="28">
      <t>デ</t>
    </rPh>
    <rPh sb="70" eb="72">
      <t>ヘンコウ</t>
    </rPh>
    <phoneticPr fontId="3"/>
  </si>
  <si>
    <t>①当日エントリーする者の欄に○を入力する</t>
    <rPh sb="10" eb="11">
      <t>モノ</t>
    </rPh>
    <rPh sb="12" eb="13">
      <t>ラン</t>
    </rPh>
    <rPh sb="16" eb="18">
      <t>ニュウリョク</t>
    </rPh>
    <phoneticPr fontId="3"/>
  </si>
  <si>
    <t>　大会当日、この表の提出は不要である</t>
    <rPh sb="1" eb="3">
      <t>タイカイ</t>
    </rPh>
    <rPh sb="3" eb="5">
      <t>トウジツ</t>
    </rPh>
    <rPh sb="8" eb="9">
      <t>ヒョウ</t>
    </rPh>
    <rPh sb="10" eb="12">
      <t>テイシュツ</t>
    </rPh>
    <rPh sb="13" eb="15">
      <t>フヨウ</t>
    </rPh>
    <phoneticPr fontId="3"/>
  </si>
  <si>
    <t>ごーまる</t>
    <phoneticPr fontId="3"/>
  </si>
  <si>
    <t>追６</t>
    <rPh sb="0" eb="1">
      <t>ツイ</t>
    </rPh>
    <phoneticPr fontId="3"/>
  </si>
  <si>
    <t>追７</t>
    <rPh sb="0" eb="1">
      <t>ツイ</t>
    </rPh>
    <phoneticPr fontId="3"/>
  </si>
  <si>
    <t>追８</t>
    <rPh sb="0" eb="1">
      <t>ツイ</t>
    </rPh>
    <phoneticPr fontId="3"/>
  </si>
  <si>
    <t>追９</t>
    <rPh sb="0" eb="1">
      <t>ツイ</t>
    </rPh>
    <phoneticPr fontId="3"/>
  </si>
  <si>
    <t>追１０</t>
    <rPh sb="0" eb="1">
      <t>ツイ</t>
    </rPh>
    <phoneticPr fontId="3"/>
  </si>
  <si>
    <t>年度中途の追加登録欄（10人分）
次年度になったら当初欄へコピーしてから、データを抹消する。
年令欄のセルはコピーできないので、注意する。</t>
    <rPh sb="0" eb="2">
      <t>ネンド</t>
    </rPh>
    <rPh sb="2" eb="4">
      <t>チュウト</t>
    </rPh>
    <rPh sb="5" eb="7">
      <t>ツイカ</t>
    </rPh>
    <rPh sb="7" eb="9">
      <t>トウロク</t>
    </rPh>
    <rPh sb="9" eb="10">
      <t>ラン</t>
    </rPh>
    <rPh sb="13" eb="14">
      <t>ニン</t>
    </rPh>
    <rPh sb="14" eb="15">
      <t>ブン</t>
    </rPh>
    <rPh sb="18" eb="21">
      <t>ジネンド</t>
    </rPh>
    <rPh sb="26" eb="28">
      <t>トウショ</t>
    </rPh>
    <rPh sb="28" eb="29">
      <t>ラン</t>
    </rPh>
    <rPh sb="42" eb="44">
      <t>マッショウ</t>
    </rPh>
    <rPh sb="48" eb="50">
      <t>ネンレイ</t>
    </rPh>
    <rPh sb="50" eb="51">
      <t>ラン</t>
    </rPh>
    <rPh sb="65" eb="67">
      <t>チュウイ</t>
    </rPh>
    <phoneticPr fontId="3"/>
  </si>
  <si>
    <r>
      <t>「名簿」の追加Ｎｏを
入力</t>
    </r>
    <r>
      <rPr>
        <b/>
        <sz val="14"/>
        <color rgb="FFFF0000"/>
        <rFont val="ＭＳ Ｐ明朝"/>
        <family val="1"/>
        <charset val="128"/>
      </rPr>
      <t xml:space="preserve">
</t>
    </r>
    <r>
      <rPr>
        <b/>
        <u val="double"/>
        <sz val="14"/>
        <color rgb="FFFF0000"/>
        <rFont val="ＭＳ Ｐ明朝"/>
        <family val="1"/>
        <charset val="128"/>
      </rPr>
      <t>（数字も全角で入力）</t>
    </r>
    <r>
      <rPr>
        <b/>
        <sz val="14"/>
        <color rgb="FFFF0000"/>
        <rFont val="ＭＳ Ｐ明朝"/>
        <family val="1"/>
        <charset val="128"/>
      </rPr>
      <t xml:space="preserve">
  例・・「追１」</t>
    </r>
    <rPh sb="1" eb="3">
      <t>メイボ</t>
    </rPh>
    <rPh sb="5" eb="7">
      <t>ツイカ</t>
    </rPh>
    <rPh sb="11" eb="13">
      <t>ニュウリョク</t>
    </rPh>
    <rPh sb="15" eb="17">
      <t>スウジ</t>
    </rPh>
    <rPh sb="18" eb="20">
      <t>ゼンカク</t>
    </rPh>
    <rPh sb="21" eb="23">
      <t>ニュウリョク</t>
    </rPh>
    <rPh sb="27" eb="28">
      <t>レイ</t>
    </rPh>
    <rPh sb="31" eb="32">
      <t>ツイ</t>
    </rPh>
    <phoneticPr fontId="3"/>
  </si>
  <si>
    <t>●</t>
    <phoneticPr fontId="3"/>
  </si>
  <si>
    <r>
      <rPr>
        <u val="double"/>
        <sz val="10"/>
        <rFont val="ＭＳ Ｐゴシック"/>
        <family val="3"/>
        <charset val="128"/>
      </rPr>
      <t>パソコン</t>
    </r>
    <r>
      <rPr>
        <sz val="10"/>
        <rFont val="ＭＳ Ｐゴシック"/>
        <family val="3"/>
        <charset val="128"/>
      </rPr>
      <t xml:space="preserve">
メールアドレス
</t>
    </r>
    <r>
      <rPr>
        <sz val="10"/>
        <color indexed="10"/>
        <rFont val="ＭＳ Ｐゴシック"/>
        <family val="3"/>
        <charset val="128"/>
      </rPr>
      <t>（責任者以外でも
でも可）</t>
    </r>
    <rPh sb="14" eb="17">
      <t>セキニンシャ</t>
    </rPh>
    <rPh sb="17" eb="19">
      <t>イガイ</t>
    </rPh>
    <rPh sb="24" eb="25">
      <t>カ</t>
    </rPh>
    <phoneticPr fontId="3"/>
  </si>
  <si>
    <r>
      <t>●メールアドレス欄は、必ずパソコンのアドレスを入力すること（</t>
    </r>
    <r>
      <rPr>
        <b/>
        <u val="double"/>
        <sz val="16"/>
        <color rgb="FFFF0000"/>
        <rFont val="ＭＳ Ｐゴシック"/>
        <family val="3"/>
        <charset val="128"/>
      </rPr>
      <t>携帯のメールアドレスは不可）</t>
    </r>
    <rPh sb="8" eb="9">
      <t>ラン</t>
    </rPh>
    <rPh sb="11" eb="12">
      <t>カナラ</t>
    </rPh>
    <rPh sb="23" eb="25">
      <t>ニュウリョク</t>
    </rPh>
    <rPh sb="30" eb="32">
      <t>ケイタイ</t>
    </rPh>
    <rPh sb="41" eb="43">
      <t>フカ</t>
    </rPh>
    <phoneticPr fontId="3"/>
  </si>
  <si>
    <r>
      <t>◎</t>
    </r>
    <r>
      <rPr>
        <b/>
        <u val="double"/>
        <sz val="14"/>
        <color rgb="FFFF0000"/>
        <rFont val="ＭＳ Ｐ明朝"/>
        <family val="1"/>
        <charset val="128"/>
      </rPr>
      <t>追加登録届を作成する場合は、先に「名簿」の追加登録欄に必要事項を入力する。（年間１０名まで）</t>
    </r>
    <r>
      <rPr>
        <b/>
        <sz val="14"/>
        <color indexed="10"/>
        <rFont val="ＭＳ Ｐ明朝"/>
        <family val="1"/>
        <charset val="128"/>
      </rPr>
      <t>　　　　</t>
    </r>
    <rPh sb="1" eb="3">
      <t>ツイカ</t>
    </rPh>
    <rPh sb="3" eb="5">
      <t>トウロク</t>
    </rPh>
    <rPh sb="5" eb="6">
      <t>トドケ</t>
    </rPh>
    <rPh sb="7" eb="9">
      <t>サクセイ</t>
    </rPh>
    <rPh sb="11" eb="13">
      <t>バアイ</t>
    </rPh>
    <rPh sb="15" eb="16">
      <t>サキ</t>
    </rPh>
    <rPh sb="18" eb="20">
      <t>メイボ</t>
    </rPh>
    <rPh sb="22" eb="24">
      <t>ツイカ</t>
    </rPh>
    <rPh sb="24" eb="26">
      <t>トウロク</t>
    </rPh>
    <rPh sb="26" eb="27">
      <t>ラン</t>
    </rPh>
    <rPh sb="28" eb="30">
      <t>ヒツヨウ</t>
    </rPh>
    <rPh sb="30" eb="32">
      <t>ジコウ</t>
    </rPh>
    <rPh sb="33" eb="35">
      <t>ニュウリョク</t>
    </rPh>
    <phoneticPr fontId="3"/>
  </si>
  <si>
    <t>●責任者の押印は不要である</t>
    <rPh sb="1" eb="4">
      <t>セキニンシャ</t>
    </rPh>
    <rPh sb="5" eb="7">
      <t>オウイン</t>
    </rPh>
    <rPh sb="8" eb="10">
      <t>フヨウ</t>
    </rPh>
    <phoneticPr fontId="3"/>
  </si>
  <si>
    <t>●２回目以降は、</t>
    <rPh sb="2" eb="3">
      <t>カイ</t>
    </rPh>
    <rPh sb="3" eb="4">
      <t>メ</t>
    </rPh>
    <rPh sb="4" eb="6">
      <t>イコウ</t>
    </rPh>
    <phoneticPr fontId="3"/>
  </si>
  <si>
    <r>
      <t>●追加登録届の提出枚数及び提出先は</t>
    </r>
    <r>
      <rPr>
        <b/>
        <sz val="14"/>
        <color indexed="10"/>
        <rFont val="ＭＳ Ｐ明朝"/>
        <family val="1"/>
        <charset val="128"/>
      </rPr>
      <t>、総会資料にて確認する</t>
    </r>
    <rPh sb="1" eb="3">
      <t>ツイカ</t>
    </rPh>
    <rPh sb="3" eb="5">
      <t>トウロク</t>
    </rPh>
    <rPh sb="5" eb="6">
      <t>トドケ</t>
    </rPh>
    <rPh sb="7" eb="9">
      <t>テイシュツ</t>
    </rPh>
    <rPh sb="9" eb="11">
      <t>マイスウ</t>
    </rPh>
    <rPh sb="11" eb="12">
      <t>オヨ</t>
    </rPh>
    <rPh sb="13" eb="15">
      <t>テイシュツ</t>
    </rPh>
    <rPh sb="15" eb="16">
      <t>サキ</t>
    </rPh>
    <rPh sb="18" eb="20">
      <t>ソウカイ</t>
    </rPh>
    <rPh sb="20" eb="22">
      <t>シリョウ</t>
    </rPh>
    <rPh sb="24" eb="26">
      <t>カクニン</t>
    </rPh>
    <phoneticPr fontId="3"/>
  </si>
  <si>
    <r>
      <t>●連盟登録届の提出枚数及び提出先は</t>
    </r>
    <r>
      <rPr>
        <b/>
        <sz val="14"/>
        <color indexed="10"/>
        <rFont val="ＭＳ Ｐ明朝"/>
        <family val="1"/>
        <charset val="128"/>
      </rPr>
      <t>、総会資料にて確認する</t>
    </r>
    <rPh sb="1" eb="3">
      <t>レンメイ</t>
    </rPh>
    <rPh sb="3" eb="5">
      <t>トウロク</t>
    </rPh>
    <rPh sb="5" eb="6">
      <t>トドケ</t>
    </rPh>
    <rPh sb="7" eb="9">
      <t>テイシュツ</t>
    </rPh>
    <rPh sb="9" eb="11">
      <t>マイスウ</t>
    </rPh>
    <rPh sb="11" eb="12">
      <t>オヨ</t>
    </rPh>
    <rPh sb="13" eb="15">
      <t>テイシュツ</t>
    </rPh>
    <rPh sb="15" eb="16">
      <t>サキ</t>
    </rPh>
    <rPh sb="18" eb="20">
      <t>ソウカイ</t>
    </rPh>
    <rPh sb="20" eb="22">
      <t>シリョウ</t>
    </rPh>
    <rPh sb="24" eb="26">
      <t>カクニン</t>
    </rPh>
    <phoneticPr fontId="3"/>
  </si>
  <si>
    <r>
      <t>◎名簿のシートを作成すると自動的に</t>
    </r>
    <r>
      <rPr>
        <b/>
        <sz val="14"/>
        <color rgb="FFFF0000"/>
        <rFont val="ＭＳ Ｐ明朝"/>
        <family val="1"/>
        <charset val="128"/>
      </rPr>
      <t>連盟登録届が作成されるのでそのまま印刷する</t>
    </r>
    <rPh sb="1" eb="3">
      <t>メイボ</t>
    </rPh>
    <rPh sb="8" eb="10">
      <t>サクセイ</t>
    </rPh>
    <rPh sb="17" eb="19">
      <t>レンメイ</t>
    </rPh>
    <rPh sb="19" eb="21">
      <t>トウロク</t>
    </rPh>
    <rPh sb="21" eb="22">
      <t>トドケ</t>
    </rPh>
    <rPh sb="23" eb="25">
      <t>サクセイ</t>
    </rPh>
    <rPh sb="34" eb="36">
      <t>インサツ</t>
    </rPh>
    <phoneticPr fontId="3"/>
  </si>
  <si>
    <t>　（修正箇所を発見したら「名簿」のデータを修正し直す）</t>
    <rPh sb="24" eb="25">
      <t>ナオ</t>
    </rPh>
    <phoneticPr fontId="3"/>
  </si>
  <si>
    <t>●抹消する者の名簿Ｎｏを</t>
    <phoneticPr fontId="3"/>
  </si>
  <si>
    <t>に入力すると、登録抹消届が自動的に作成される</t>
    <rPh sb="9" eb="11">
      <t>マッショウ</t>
    </rPh>
    <phoneticPr fontId="3"/>
  </si>
  <si>
    <t>に入力すると、自動的に追加登録届が作成される</t>
    <phoneticPr fontId="3"/>
  </si>
  <si>
    <t>●責任者の押印は不要であるので、そのまま印刷すると２枚分が出力される</t>
    <rPh sb="1" eb="4">
      <t>セキニンシャ</t>
    </rPh>
    <rPh sb="5" eb="7">
      <t>オウイン</t>
    </rPh>
    <rPh sb="8" eb="10">
      <t>フヨウ</t>
    </rPh>
    <rPh sb="20" eb="22">
      <t>インサツ</t>
    </rPh>
    <rPh sb="26" eb="27">
      <t>マイ</t>
    </rPh>
    <rPh sb="27" eb="28">
      <t>ブン</t>
    </rPh>
    <rPh sb="29" eb="31">
      <t>シュツリョク</t>
    </rPh>
    <phoneticPr fontId="3"/>
  </si>
  <si>
    <r>
      <t>●登録抹消者のデータは</t>
    </r>
    <r>
      <rPr>
        <b/>
        <sz val="14"/>
        <color rgb="FFFF0000"/>
        <rFont val="ＭＳ Ｐ明朝"/>
        <family val="1"/>
        <charset val="128"/>
      </rPr>
      <t>自動的に赤字で出力されるので</t>
    </r>
    <r>
      <rPr>
        <b/>
        <sz val="14"/>
        <color indexed="10"/>
        <rFont val="ＭＳ Ｐ明朝"/>
        <family val="1"/>
        <charset val="128"/>
      </rPr>
      <t>黒字に修正することは不要である</t>
    </r>
    <rPh sb="1" eb="3">
      <t>トウロク</t>
    </rPh>
    <rPh sb="3" eb="5">
      <t>マッショウ</t>
    </rPh>
    <rPh sb="5" eb="6">
      <t>シャ</t>
    </rPh>
    <rPh sb="11" eb="14">
      <t>ジドウテキ</t>
    </rPh>
    <rPh sb="15" eb="17">
      <t>アカジ</t>
    </rPh>
    <rPh sb="18" eb="19">
      <t>シュツ</t>
    </rPh>
    <rPh sb="19" eb="20">
      <t>リョク</t>
    </rPh>
    <rPh sb="25" eb="27">
      <t>クロジ</t>
    </rPh>
    <rPh sb="28" eb="30">
      <t>シュウセイ</t>
    </rPh>
    <rPh sb="35" eb="37">
      <t>フヨウ</t>
    </rPh>
    <phoneticPr fontId="3"/>
  </si>
  <si>
    <t>●責任者の押印は不要であるため、そのまま印刷すると２枚分が出力される</t>
    <rPh sb="1" eb="4">
      <t>セキニンシャ</t>
    </rPh>
    <rPh sb="5" eb="7">
      <t>オウイン</t>
    </rPh>
    <rPh sb="8" eb="10">
      <t>フヨウ</t>
    </rPh>
    <rPh sb="20" eb="22">
      <t>インサツ</t>
    </rPh>
    <rPh sb="26" eb="27">
      <t>マイ</t>
    </rPh>
    <rPh sb="27" eb="28">
      <t>ブン</t>
    </rPh>
    <rPh sb="29" eb="31">
      <t>シュツリョク</t>
    </rPh>
    <phoneticPr fontId="3"/>
  </si>
  <si>
    <t>箇所だけ入力すると、大会名・提出日・スタッフ等及び登録選手欄のみ自動入力される</t>
    <rPh sb="10" eb="13">
      <t>タイカイメイ</t>
    </rPh>
    <rPh sb="14" eb="16">
      <t>テイシュツ</t>
    </rPh>
    <rPh sb="16" eb="17">
      <t>ビ</t>
    </rPh>
    <rPh sb="22" eb="23">
      <t>トウ</t>
    </rPh>
    <rPh sb="23" eb="24">
      <t>オヨ</t>
    </rPh>
    <rPh sb="25" eb="27">
      <t>トウロク</t>
    </rPh>
    <rPh sb="27" eb="29">
      <t>センシュ</t>
    </rPh>
    <rPh sb="29" eb="30">
      <t>ラン</t>
    </rPh>
    <rPh sb="34" eb="36">
      <t>ニュウリョク</t>
    </rPh>
    <phoneticPr fontId="3"/>
  </si>
  <si>
    <t>特例参加制度（合同・助っ人）を利用する場合はそれぞれの欄に直接入力すること</t>
    <rPh sb="0" eb="2">
      <t>トクレイ</t>
    </rPh>
    <rPh sb="2" eb="4">
      <t>サンカ</t>
    </rPh>
    <rPh sb="4" eb="6">
      <t>セイド</t>
    </rPh>
    <rPh sb="7" eb="9">
      <t>ゴウドウ</t>
    </rPh>
    <rPh sb="10" eb="11">
      <t>スケ</t>
    </rPh>
    <rPh sb="12" eb="13">
      <t>ト</t>
    </rPh>
    <rPh sb="15" eb="17">
      <t>リヨウ</t>
    </rPh>
    <rPh sb="19" eb="21">
      <t>バアイ</t>
    </rPh>
    <rPh sb="27" eb="28">
      <t>ラン</t>
    </rPh>
    <rPh sb="29" eb="31">
      <t>チョクセツ</t>
    </rPh>
    <rPh sb="31" eb="33">
      <t>ニュウリョク</t>
    </rPh>
    <phoneticPr fontId="3"/>
  </si>
  <si>
    <t>▲弁当希望の有無　</t>
    <rPh sb="1" eb="3">
      <t>ベントウ</t>
    </rPh>
    <rPh sb="3" eb="5">
      <t>キボウ</t>
    </rPh>
    <rPh sb="6" eb="8">
      <t>ウム</t>
    </rPh>
    <phoneticPr fontId="3"/>
  </si>
  <si>
    <t>①有　　②無</t>
    <rPh sb="1" eb="2">
      <t>アリ</t>
    </rPh>
    <rPh sb="5" eb="6">
      <t>ナシ</t>
    </rPh>
    <phoneticPr fontId="3"/>
  </si>
  <si>
    <t>【①有の場合は個数】</t>
    <rPh sb="2" eb="3">
      <t>アリ</t>
    </rPh>
    <rPh sb="4" eb="6">
      <t>バアイ</t>
    </rPh>
    <rPh sb="7" eb="9">
      <t>コスウ</t>
    </rPh>
    <phoneticPr fontId="3"/>
  </si>
  <si>
    <t>個</t>
    <rPh sb="0" eb="1">
      <t>コ</t>
    </rPh>
    <phoneticPr fontId="3"/>
  </si>
  <si>
    <t>▲ビブス借用希望の有無</t>
    <rPh sb="4" eb="6">
      <t>シャクヨウ</t>
    </rPh>
    <rPh sb="6" eb="8">
      <t>キボウ</t>
    </rPh>
    <rPh sb="9" eb="11">
      <t>ウム</t>
    </rPh>
    <phoneticPr fontId="3"/>
  </si>
  <si>
    <t>【①有の場合は○】</t>
    <rPh sb="2" eb="3">
      <t>アリ</t>
    </rPh>
    <rPh sb="4" eb="6">
      <t>バアイ</t>
    </rPh>
    <phoneticPr fontId="3"/>
  </si>
  <si>
    <t>▲</t>
    <phoneticPr fontId="3"/>
  </si>
  <si>
    <t>の箇所のみ入力する</t>
    <phoneticPr fontId="3"/>
  </si>
  <si>
    <t>登録簿の写し</t>
    <rPh sb="0" eb="3">
      <t>トウロクボ</t>
    </rPh>
    <rPh sb="4" eb="5">
      <t>ウツ</t>
    </rPh>
    <phoneticPr fontId="3"/>
  </si>
  <si>
    <r>
      <t>名簿</t>
    </r>
    <r>
      <rPr>
        <b/>
        <sz val="12"/>
        <rFont val="ＭＳ Ｐゴシック"/>
        <family val="3"/>
        <charset val="128"/>
      </rPr>
      <t>Ｎoは？</t>
    </r>
    <rPh sb="0" eb="2">
      <t>メイボ</t>
    </rPh>
    <phoneticPr fontId="3"/>
  </si>
  <si>
    <r>
      <rPr>
        <b/>
        <u val="double"/>
        <sz val="12"/>
        <color rgb="FFFF0000"/>
        <rFont val="ＭＳ Ｐゴシック"/>
        <family val="3"/>
        <charset val="128"/>
      </rPr>
      <t>参加申込書</t>
    </r>
    <r>
      <rPr>
        <b/>
        <sz val="12"/>
        <rFont val="ＭＳ Ｐゴシック"/>
        <family val="3"/>
        <charset val="128"/>
      </rPr>
      <t>Ｎoは？</t>
    </r>
    <rPh sb="0" eb="2">
      <t>サンカ</t>
    </rPh>
    <rPh sb="2" eb="5">
      <t>モウシコミショ</t>
    </rPh>
    <phoneticPr fontId="3"/>
  </si>
  <si>
    <t>　なお、両「写」も大会ごとの変更や登録の追加・抹消をした都度、自動的に反映するので変更は不要である</t>
    <rPh sb="4" eb="5">
      <t>リョウ</t>
    </rPh>
    <rPh sb="6" eb="7">
      <t>ウツ</t>
    </rPh>
    <rPh sb="9" eb="11">
      <t>タイカイ</t>
    </rPh>
    <rPh sb="14" eb="16">
      <t>ヘンコウ</t>
    </rPh>
    <rPh sb="17" eb="19">
      <t>トウロク</t>
    </rPh>
    <rPh sb="20" eb="22">
      <t>ツイカ</t>
    </rPh>
    <rPh sb="23" eb="25">
      <t>マッショウ</t>
    </rPh>
    <rPh sb="28" eb="30">
      <t>ツド</t>
    </rPh>
    <rPh sb="31" eb="34">
      <t>ジドウテキ</t>
    </rPh>
    <rPh sb="35" eb="37">
      <t>ハンエイ</t>
    </rPh>
    <rPh sb="41" eb="43">
      <t>ヘンコウ</t>
    </rPh>
    <rPh sb="44" eb="46">
      <t>フヨウ</t>
    </rPh>
    <phoneticPr fontId="3"/>
  </si>
  <si>
    <t>●登録抹消届を提出の都度「名簿」の該当欄のデータをキーボードの「Ｄｅｌｅｔｅ」で削除すると、最新の登録者が確認できるので推奨する</t>
    <rPh sb="1" eb="3">
      <t>トウロク</t>
    </rPh>
    <rPh sb="3" eb="5">
      <t>マッショウ</t>
    </rPh>
    <rPh sb="5" eb="6">
      <t>トドケ</t>
    </rPh>
    <rPh sb="7" eb="9">
      <t>テイシュツ</t>
    </rPh>
    <rPh sb="10" eb="12">
      <t>ツド</t>
    </rPh>
    <rPh sb="13" eb="15">
      <t>メイボ</t>
    </rPh>
    <rPh sb="17" eb="19">
      <t>ガイトウ</t>
    </rPh>
    <rPh sb="19" eb="20">
      <t>ラン</t>
    </rPh>
    <rPh sb="40" eb="42">
      <t>サクジョ</t>
    </rPh>
    <rPh sb="46" eb="48">
      <t>サイシン</t>
    </rPh>
    <rPh sb="49" eb="52">
      <t>トウロクシャ</t>
    </rPh>
    <rPh sb="53" eb="55">
      <t>カクニン</t>
    </rPh>
    <rPh sb="60" eb="62">
      <t>スイショウ</t>
    </rPh>
    <phoneticPr fontId="3"/>
  </si>
  <si>
    <t>のデータをすべて削除し、新たに抹消者の番号を入力し作成する</t>
    <rPh sb="8" eb="10">
      <t>サクジョ</t>
    </rPh>
    <rPh sb="12" eb="13">
      <t>アラ</t>
    </rPh>
    <rPh sb="15" eb="17">
      <t>マッショウ</t>
    </rPh>
    <rPh sb="17" eb="18">
      <t>シャ</t>
    </rPh>
    <rPh sb="19" eb="21">
      <t>バンゴウ</t>
    </rPh>
    <rPh sb="22" eb="24">
      <t>ニュウリョク</t>
    </rPh>
    <rPh sb="25" eb="27">
      <t>サクセイ</t>
    </rPh>
    <phoneticPr fontId="3"/>
  </si>
  <si>
    <t>のデータをすべて削除し、新たに追加登録の番号を入力し作成する</t>
    <rPh sb="8" eb="10">
      <t>サクジョ</t>
    </rPh>
    <rPh sb="12" eb="13">
      <t>アラ</t>
    </rPh>
    <rPh sb="15" eb="17">
      <t>ツイカ</t>
    </rPh>
    <rPh sb="17" eb="19">
      <t>トウロク</t>
    </rPh>
    <rPh sb="20" eb="22">
      <t>バンゴウ</t>
    </rPh>
    <rPh sb="23" eb="25">
      <t>ニュウリョク</t>
    </rPh>
    <rPh sb="26" eb="28">
      <t>サクセイ</t>
    </rPh>
    <phoneticPr fontId="3"/>
  </si>
  <si>
    <t>●下段の印刷範囲外に「参加申込書（写）」「登録簿の写」を表示してあるので、それを参考にするとスムーズに作成できる</t>
    <rPh sb="1" eb="2">
      <t>シタ</t>
    </rPh>
    <rPh sb="2" eb="3">
      <t>ダン</t>
    </rPh>
    <rPh sb="4" eb="6">
      <t>インサツ</t>
    </rPh>
    <rPh sb="6" eb="8">
      <t>ハンイ</t>
    </rPh>
    <rPh sb="8" eb="9">
      <t>ガイ</t>
    </rPh>
    <rPh sb="11" eb="13">
      <t>サンカ</t>
    </rPh>
    <rPh sb="13" eb="16">
      <t>モウシコミショ</t>
    </rPh>
    <rPh sb="17" eb="18">
      <t>ウツ</t>
    </rPh>
    <rPh sb="21" eb="23">
      <t>トウロク</t>
    </rPh>
    <rPh sb="23" eb="24">
      <t>ボ</t>
    </rPh>
    <rPh sb="25" eb="26">
      <t>ウツ</t>
    </rPh>
    <rPh sb="28" eb="30">
      <t>ヒョウジ</t>
    </rPh>
    <rPh sb="40" eb="42">
      <t>サンコウ</t>
    </rPh>
    <rPh sb="51" eb="53">
      <t>サクセイ</t>
    </rPh>
    <phoneticPr fontId="3"/>
  </si>
  <si>
    <t>大 会 当 日</t>
    <rPh sb="0" eb="1">
      <t>ダイ</t>
    </rPh>
    <rPh sb="2" eb="3">
      <t>カイ</t>
    </rPh>
    <rPh sb="4" eb="5">
      <t>トウ</t>
    </rPh>
    <rPh sb="6" eb="7">
      <t>ヒ</t>
    </rPh>
    <phoneticPr fontId="3"/>
  </si>
  <si>
    <t>当日メンバー表（エントリー届）作成用</t>
    <rPh sb="0" eb="2">
      <t>トウジツ</t>
    </rPh>
    <rPh sb="6" eb="7">
      <t>ヒョウ</t>
    </rPh>
    <rPh sb="13" eb="14">
      <t>トドケ</t>
    </rPh>
    <rPh sb="15" eb="17">
      <t>サクセイ</t>
    </rPh>
    <rPh sb="17" eb="18">
      <t>ヨウ</t>
    </rPh>
    <phoneticPr fontId="3"/>
  </si>
  <si>
    <r>
      <t>当日のスタッフ及びキャプテンを</t>
    </r>
    <r>
      <rPr>
        <b/>
        <sz val="12"/>
        <color indexed="10"/>
        <rFont val="ＭＳ Ｐゴシック"/>
        <family val="3"/>
        <charset val="128"/>
      </rPr>
      <t>「②チームスタッフ・キャプテン届」</t>
    </r>
    <r>
      <rPr>
        <b/>
        <sz val="12"/>
        <rFont val="ＭＳ Ｐゴシック"/>
        <family val="3"/>
        <charset val="128"/>
      </rPr>
      <t>を作成することにより自動的に入力される</t>
    </r>
    <rPh sb="0" eb="2">
      <t>トウジツ</t>
    </rPh>
    <rPh sb="7" eb="8">
      <t>オヨ</t>
    </rPh>
    <rPh sb="30" eb="31">
      <t>トドケ</t>
    </rPh>
    <rPh sb="33" eb="35">
      <t>サクセイ</t>
    </rPh>
    <rPh sb="42" eb="45">
      <t>ジドウテキ</t>
    </rPh>
    <rPh sb="46" eb="48">
      <t>ニュウリョク</t>
    </rPh>
    <phoneticPr fontId="3"/>
  </si>
  <si>
    <r>
      <t>◎必ずこの表に入力して当日のメンバー表を作成する</t>
    </r>
    <r>
      <rPr>
        <b/>
        <u val="double"/>
        <sz val="14"/>
        <color rgb="FFFF0000"/>
        <rFont val="ＭＳ Ｐゴシック"/>
        <family val="3"/>
        <charset val="128"/>
      </rPr>
      <t>（9名～12名）</t>
    </r>
    <rPh sb="1" eb="2">
      <t>カナラ</t>
    </rPh>
    <rPh sb="5" eb="6">
      <t>ヒョウ</t>
    </rPh>
    <rPh sb="7" eb="9">
      <t>ニュウリョク</t>
    </rPh>
    <rPh sb="11" eb="13">
      <t>トウジツ</t>
    </rPh>
    <rPh sb="18" eb="19">
      <t>ヒョウ</t>
    </rPh>
    <rPh sb="20" eb="22">
      <t>サクセイ</t>
    </rPh>
    <rPh sb="26" eb="27">
      <t>メイ</t>
    </rPh>
    <rPh sb="30" eb="31">
      <t>メイ</t>
    </rPh>
    <phoneticPr fontId="3"/>
  </si>
  <si>
    <r>
      <rPr>
        <b/>
        <sz val="14"/>
        <rFont val="ＭＳ 明朝"/>
        <family val="1"/>
        <charset val="128"/>
      </rPr>
      <t>当日の選手を右欄の「参加申込書（写）」のNoを入力する。</t>
    </r>
    <r>
      <rPr>
        <b/>
        <sz val="14"/>
        <color indexed="10"/>
        <rFont val="ＭＳ 明朝"/>
        <family val="1"/>
        <charset val="128"/>
      </rPr>
      <t xml:space="preserve">
　（９名～１２名を選ぶこと）</t>
    </r>
    <rPh sb="0" eb="2">
      <t>トウジツ</t>
    </rPh>
    <rPh sb="3" eb="5">
      <t>センシュ</t>
    </rPh>
    <rPh sb="6" eb="7">
      <t>ミギ</t>
    </rPh>
    <rPh sb="7" eb="8">
      <t>ラン</t>
    </rPh>
    <rPh sb="10" eb="12">
      <t>サンカ</t>
    </rPh>
    <rPh sb="12" eb="15">
      <t>モウシコミショ</t>
    </rPh>
    <rPh sb="16" eb="17">
      <t>ウツ</t>
    </rPh>
    <rPh sb="23" eb="25">
      <t>ニュウリョク</t>
    </rPh>
    <rPh sb="32" eb="33">
      <t>メイ</t>
    </rPh>
    <rPh sb="36" eb="37">
      <t>メイ</t>
    </rPh>
    <phoneticPr fontId="3"/>
  </si>
  <si>
    <r>
      <t>名簿の写し</t>
    </r>
    <r>
      <rPr>
        <b/>
        <sz val="11"/>
        <color rgb="FFFF0000"/>
        <rFont val="ＭＳ Ｐゴシック"/>
        <family val="3"/>
        <charset val="128"/>
      </rPr>
      <t>(背番号欄の入力は任意）</t>
    </r>
    <rPh sb="0" eb="2">
      <t>メイボ</t>
    </rPh>
    <rPh sb="3" eb="4">
      <t>ウツ</t>
    </rPh>
    <rPh sb="6" eb="9">
      <t>セバンゴウ</t>
    </rPh>
    <rPh sb="9" eb="10">
      <t>ラン</t>
    </rPh>
    <rPh sb="11" eb="13">
      <t>ニュウリョク</t>
    </rPh>
    <rPh sb="14" eb="16">
      <t>ニンイ</t>
    </rPh>
    <phoneticPr fontId="3"/>
  </si>
  <si>
    <t>　　　　サービスオーダー</t>
    <phoneticPr fontId="3"/>
  </si>
  <si>
    <t>※競技用のため入力不要</t>
    <rPh sb="1" eb="3">
      <t>キョウギ</t>
    </rPh>
    <rPh sb="3" eb="4">
      <t>ヨウ</t>
    </rPh>
    <rPh sb="7" eb="9">
      <t>ニュウリョク</t>
    </rPh>
    <rPh sb="9" eb="11">
      <t>フヨウ</t>
    </rPh>
    <phoneticPr fontId="3"/>
  </si>
  <si>
    <r>
      <t>●Ａ４の用紙に各チーム必要と思われる枚数（3連1枚か3連2枚）をプリントアウトする
●破線で切り取って、必要事項を記入したものを試合前に提出すること
●副監督・マネージャーがエントリーされている場合は、それぞれの欄に○をつけること
●パソコンで作成する場合は、監督（不在の場合はキャプテン）のサインは、印刷後</t>
    </r>
    <r>
      <rPr>
        <b/>
        <u val="double"/>
        <sz val="16"/>
        <color rgb="FFFF0000"/>
        <rFont val="ＭＳ Ｐゴシック"/>
        <family val="3"/>
        <charset val="128"/>
      </rPr>
      <t>手書き</t>
    </r>
    <r>
      <rPr>
        <b/>
        <sz val="16"/>
        <color indexed="10"/>
        <rFont val="ＭＳ Ｐゴシック"/>
        <family val="3"/>
        <charset val="128"/>
      </rPr>
      <t>すること</t>
    </r>
    <rPh sb="4" eb="6">
      <t>ヨウシ</t>
    </rPh>
    <rPh sb="7" eb="8">
      <t>カク</t>
    </rPh>
    <rPh sb="11" eb="13">
      <t>ヒツヨウ</t>
    </rPh>
    <rPh sb="14" eb="15">
      <t>オモ</t>
    </rPh>
    <rPh sb="18" eb="20">
      <t>マイスウ</t>
    </rPh>
    <rPh sb="22" eb="23">
      <t>レン</t>
    </rPh>
    <rPh sb="24" eb="25">
      <t>マイ</t>
    </rPh>
    <rPh sb="27" eb="28">
      <t>レン</t>
    </rPh>
    <rPh sb="29" eb="30">
      <t>マイ</t>
    </rPh>
    <rPh sb="43" eb="45">
      <t>ハセン</t>
    </rPh>
    <rPh sb="46" eb="47">
      <t>キ</t>
    </rPh>
    <rPh sb="48" eb="49">
      <t>ト</t>
    </rPh>
    <rPh sb="52" eb="54">
      <t>ヒツヨウ</t>
    </rPh>
    <rPh sb="54" eb="56">
      <t>ジコウ</t>
    </rPh>
    <rPh sb="57" eb="59">
      <t>キニュウ</t>
    </rPh>
    <rPh sb="64" eb="66">
      <t>シアイ</t>
    </rPh>
    <rPh sb="66" eb="67">
      <t>マエ</t>
    </rPh>
    <rPh sb="68" eb="70">
      <t>テイシュツ</t>
    </rPh>
    <rPh sb="76" eb="79">
      <t>フクカントク</t>
    </rPh>
    <rPh sb="97" eb="99">
      <t>バアイ</t>
    </rPh>
    <rPh sb="106" eb="107">
      <t>ラン</t>
    </rPh>
    <rPh sb="122" eb="124">
      <t>サクセイ</t>
    </rPh>
    <rPh sb="126" eb="128">
      <t>バアイ</t>
    </rPh>
    <rPh sb="130" eb="132">
      <t>カントク</t>
    </rPh>
    <rPh sb="133" eb="135">
      <t>フザイ</t>
    </rPh>
    <rPh sb="136" eb="138">
      <t>バアイ</t>
    </rPh>
    <rPh sb="151" eb="154">
      <t>インサツゴ</t>
    </rPh>
    <rPh sb="154" eb="156">
      <t>テガ</t>
    </rPh>
    <phoneticPr fontId="3"/>
  </si>
  <si>
    <t>居住
郡市</t>
    <rPh sb="0" eb="2">
      <t>キョジュウ</t>
    </rPh>
    <rPh sb="3" eb="5">
      <t>グンシ</t>
    </rPh>
    <phoneticPr fontId="3"/>
  </si>
  <si>
    <t>●備考欄の※交通手段欄は必ず入力  ※その他欄は必要がある場合入力すること</t>
    <rPh sb="1" eb="4">
      <t>ビコウラン</t>
    </rPh>
    <rPh sb="6" eb="8">
      <t>コウツウ</t>
    </rPh>
    <rPh sb="8" eb="10">
      <t>シュダン</t>
    </rPh>
    <rPh sb="10" eb="11">
      <t>ラン</t>
    </rPh>
    <rPh sb="12" eb="13">
      <t>カナラ</t>
    </rPh>
    <rPh sb="14" eb="16">
      <t>ニュウリョク</t>
    </rPh>
    <rPh sb="21" eb="22">
      <t>タ</t>
    </rPh>
    <rPh sb="22" eb="23">
      <t>ラン</t>
    </rPh>
    <rPh sb="24" eb="26">
      <t>ヒツヨウ</t>
    </rPh>
    <rPh sb="29" eb="31">
      <t>バアイ</t>
    </rPh>
    <rPh sb="31" eb="33">
      <t>ニュウリョク</t>
    </rPh>
    <phoneticPr fontId="3"/>
  </si>
  <si>
    <t>背番号を固定しているチームは、入力しておくとメンバー表がスムーズに作成できる</t>
    <rPh sb="0" eb="3">
      <t>セバンゴウ</t>
    </rPh>
    <rPh sb="4" eb="6">
      <t>コテイ</t>
    </rPh>
    <rPh sb="15" eb="17">
      <t>ニュウリョク</t>
    </rPh>
    <rPh sb="26" eb="27">
      <t>ヒョウ</t>
    </rPh>
    <rPh sb="33" eb="35">
      <t>サクセイ</t>
    </rPh>
    <phoneticPr fontId="3"/>
  </si>
  <si>
    <t>➋</t>
    <phoneticPr fontId="3"/>
  </si>
  <si>
    <t>➊</t>
    <phoneticPr fontId="3"/>
  </si>
  <si>
    <t>❸</t>
    <phoneticPr fontId="3"/>
  </si>
  <si>
    <t>●　　　　　の箇所➊・➋・❸の順番に入力する</t>
    <rPh sb="7" eb="9">
      <t>カショ</t>
    </rPh>
    <rPh sb="15" eb="17">
      <t>ジュンバン</t>
    </rPh>
    <rPh sb="18" eb="20">
      <t>ニュウリョク</t>
    </rPh>
    <phoneticPr fontId="3"/>
  </si>
  <si>
    <r>
      <t xml:space="preserve">②当日の選手の背番号を入力する
</t>
    </r>
    <r>
      <rPr>
        <b/>
        <sz val="12"/>
        <color rgb="FFFF0000"/>
        <rFont val="ＭＳ Ｐゴシック"/>
        <family val="3"/>
        <charset val="128"/>
      </rPr>
      <t xml:space="preserve">（入力したら、間違っていないかを必ず確認を！）
</t>
    </r>
    <r>
      <rPr>
        <b/>
        <sz val="12"/>
        <color theme="1"/>
        <rFont val="ＭＳ Ｐゴシック"/>
        <family val="3"/>
        <charset val="128"/>
      </rPr>
      <t xml:space="preserve">
※キャプテンの背番号は○で囲まれた数字（該当の数字を打って変換）を入力する　　（例　②　⑫）</t>
    </r>
    <rPh sb="4" eb="6">
      <t>センシュ</t>
    </rPh>
    <rPh sb="17" eb="19">
      <t>ニュウリョク</t>
    </rPh>
    <rPh sb="23" eb="25">
      <t>マチガ</t>
    </rPh>
    <rPh sb="32" eb="33">
      <t>カナラ</t>
    </rPh>
    <rPh sb="34" eb="36">
      <t>カクニン</t>
    </rPh>
    <rPh sb="48" eb="51">
      <t>セバンゴウ</t>
    </rPh>
    <rPh sb="54" eb="55">
      <t>カコ</t>
    </rPh>
    <rPh sb="58" eb="60">
      <t>スウジ</t>
    </rPh>
    <rPh sb="61" eb="63">
      <t>ガイトウ</t>
    </rPh>
    <rPh sb="64" eb="66">
      <t>スウジ</t>
    </rPh>
    <rPh sb="67" eb="68">
      <t>ウ</t>
    </rPh>
    <rPh sb="70" eb="72">
      <t>ヘンカン</t>
    </rPh>
    <rPh sb="74" eb="76">
      <t>ニュウチカラ</t>
    </rPh>
    <phoneticPr fontId="3"/>
  </si>
  <si>
    <t>ここに入力が完了したら、自動的に当日提出するメンバー表が作成される</t>
    <rPh sb="3" eb="5">
      <t>ニュウリョク</t>
    </rPh>
    <rPh sb="6" eb="8">
      <t>カンリョウ</t>
    </rPh>
    <rPh sb="12" eb="15">
      <t>ジドウテキ</t>
    </rPh>
    <rPh sb="16" eb="18">
      <t>トウジツ</t>
    </rPh>
    <rPh sb="18" eb="20">
      <t>テイシュツ</t>
    </rPh>
    <rPh sb="26" eb="27">
      <t>ヒョウ</t>
    </rPh>
    <rPh sb="28" eb="30">
      <t>サクセイ</t>
    </rPh>
    <phoneticPr fontId="3"/>
  </si>
  <si>
    <r>
      <t>●氏名欄は、</t>
    </r>
    <r>
      <rPr>
        <b/>
        <u val="double"/>
        <sz val="16"/>
        <color rgb="FFFF0000"/>
        <rFont val="ＭＳ Ｐゴシック"/>
        <family val="3"/>
        <charset val="128"/>
      </rPr>
      <t>全角８文字</t>
    </r>
    <r>
      <rPr>
        <b/>
        <sz val="16"/>
        <color rgb="FFFF0000"/>
        <rFont val="ＭＳ Ｐゴシック"/>
        <family val="3"/>
        <charset val="128"/>
      </rPr>
      <t>まで入力が可能</t>
    </r>
    <rPh sb="1" eb="3">
      <t>シメイ</t>
    </rPh>
    <rPh sb="3" eb="4">
      <t>ラン</t>
    </rPh>
    <rPh sb="6" eb="8">
      <t>ゼンカク</t>
    </rPh>
    <rPh sb="9" eb="11">
      <t>モジ</t>
    </rPh>
    <rPh sb="13" eb="15">
      <t>ニュウリョク</t>
    </rPh>
    <rPh sb="16" eb="18">
      <t>カノウ</t>
    </rPh>
    <phoneticPr fontId="3"/>
  </si>
  <si>
    <t>住所変更
(郡・市）</t>
    <rPh sb="0" eb="2">
      <t>ジュウショ</t>
    </rPh>
    <rPh sb="2" eb="4">
      <t>ヘンコウ</t>
    </rPh>
    <rPh sb="6" eb="7">
      <t>グン</t>
    </rPh>
    <rPh sb="8" eb="9">
      <t>シ</t>
    </rPh>
    <phoneticPr fontId="84"/>
  </si>
  <si>
    <t>氏　名</t>
    <rPh sb="0" eb="1">
      <t>シ</t>
    </rPh>
    <rPh sb="2" eb="3">
      <t>ナ</t>
    </rPh>
    <phoneticPr fontId="3"/>
  </si>
  <si>
    <t>居住郡市</t>
    <rPh sb="0" eb="2">
      <t>キョジュウ</t>
    </rPh>
    <rPh sb="2" eb="4">
      <t>グンシ</t>
    </rPh>
    <phoneticPr fontId="3"/>
  </si>
  <si>
    <r>
      <rPr>
        <b/>
        <sz val="14"/>
        <color rgb="FFFF0000"/>
        <rFont val="ＭＳ Ｐゴシック"/>
        <family val="3"/>
        <charset val="128"/>
      </rPr>
      <t>●</t>
    </r>
    <r>
      <rPr>
        <b/>
        <sz val="14"/>
        <color indexed="10"/>
        <rFont val="ＭＳ Ｐゴシック"/>
        <family val="3"/>
        <charset val="128"/>
      </rPr>
      <t>Ａ４の用紙にプリントアウトする
●</t>
    </r>
    <r>
      <rPr>
        <b/>
        <u val="double"/>
        <sz val="14"/>
        <color rgb="FFFF0000"/>
        <rFont val="ＭＳ Ｐゴシック"/>
        <family val="3"/>
        <charset val="128"/>
      </rPr>
      <t>切り取らず、</t>
    </r>
    <r>
      <rPr>
        <b/>
        <sz val="14"/>
        <color indexed="10"/>
        <rFont val="ＭＳ Ｐゴシック"/>
        <family val="3"/>
        <charset val="128"/>
      </rPr>
      <t>②「チームスタッフ・キャプテン届」「サービスオーダー（初戦用１枚）」
　とともに　</t>
    </r>
    <r>
      <rPr>
        <b/>
        <sz val="14"/>
        <color rgb="FFFF0000"/>
        <rFont val="ＭＳ Ｐゴシック"/>
        <family val="3"/>
        <charset val="128"/>
      </rPr>
      <t xml:space="preserve">朝、競技受付へ提出すること
</t>
    </r>
    <r>
      <rPr>
        <b/>
        <sz val="14"/>
        <color indexed="10"/>
        <rFont val="ＭＳ Ｐゴシック"/>
        <family val="3"/>
        <charset val="128"/>
      </rPr>
      <t>●当日、マネージャーがエントリーされている場合は、印刷後「M」を○で囲むこと</t>
    </r>
    <rPh sb="4" eb="6">
      <t>ヨウシ</t>
    </rPh>
    <rPh sb="65" eb="66">
      <t>アサ</t>
    </rPh>
    <rPh sb="67" eb="69">
      <t>キョウギ</t>
    </rPh>
    <rPh sb="69" eb="71">
      <t>ウケツケ</t>
    </rPh>
    <rPh sb="104" eb="107">
      <t>インサツゴ</t>
    </rPh>
    <phoneticPr fontId="3"/>
  </si>
  <si>
    <t>居住
郡市</t>
    <rPh sb="0" eb="2">
      <t>キョジュウ</t>
    </rPh>
    <rPh sb="3" eb="4">
      <t>グン</t>
    </rPh>
    <rPh sb="4" eb="5">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</si>
</sst>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Red]\(0\)"/>
    <numFmt numFmtId="178" formatCode="[$-411]ge\.m\.d;@"/>
    <numFmt numFmtId="179" formatCode="yyyy/m/d;@"/>
    <numFmt numFmtId="180" formatCode="0.0_ "/>
    <numFmt numFmtId="181" formatCode="0_ "/>
  </numFmts>
  <fonts count="11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b/>
      <sz val="14"/>
      <name val="ＭＳ 明朝"/>
      <family val="1"/>
      <charset val="128"/>
    </font>
    <font>
      <b/>
      <sz val="12"/>
      <name val="ＭＳ 明朝"/>
      <family val="1"/>
      <charset val="128"/>
    </font>
    <font>
      <sz val="14"/>
      <name val="ＭＳ 明朝"/>
      <family val="1"/>
      <charset val="128"/>
    </font>
    <font>
      <b/>
      <sz val="11"/>
      <name val="ＭＳ 明朝"/>
      <family val="1"/>
      <charset val="128"/>
    </font>
    <font>
      <sz val="9"/>
      <name val="ＭＳ 明朝"/>
      <family val="1"/>
      <charset val="128"/>
    </font>
    <font>
      <sz val="12"/>
      <name val="ＭＳ 明朝"/>
      <family val="1"/>
      <charset val="128"/>
    </font>
    <font>
      <sz val="12"/>
      <name val="ＭＳ Ｐゴシック"/>
      <family val="3"/>
      <charset val="128"/>
    </font>
    <font>
      <sz val="20"/>
      <color indexed="10"/>
      <name val="ＭＳ Ｐゴシック"/>
      <family val="3"/>
      <charset val="128"/>
    </font>
    <font>
      <b/>
      <sz val="20"/>
      <color indexed="10"/>
      <name val="ＭＳ Ｐゴシック"/>
      <family val="3"/>
      <charset val="128"/>
    </font>
    <font>
      <b/>
      <sz val="12"/>
      <color indexed="10"/>
      <name val="ＭＳ Ｐゴシック"/>
      <family val="3"/>
      <charset val="128"/>
    </font>
    <font>
      <sz val="10"/>
      <name val="ＭＳ Ｐゴシック"/>
      <family val="3"/>
      <charset val="128"/>
    </font>
    <font>
      <b/>
      <sz val="14"/>
      <color indexed="10"/>
      <name val="ＭＳ Ｐゴシック"/>
      <family val="3"/>
      <charset val="128"/>
    </font>
    <font>
      <b/>
      <sz val="16"/>
      <name val="ＭＳ 明朝"/>
      <family val="1"/>
      <charset val="128"/>
    </font>
    <font>
      <sz val="16"/>
      <name val="ＭＳ 明朝"/>
      <family val="1"/>
      <charset val="128"/>
    </font>
    <font>
      <sz val="8"/>
      <name val="ＭＳ 明朝"/>
      <family val="1"/>
      <charset val="128"/>
    </font>
    <font>
      <b/>
      <sz val="11"/>
      <name val="ＭＳ Ｐゴシック"/>
      <family val="3"/>
      <charset val="128"/>
    </font>
    <font>
      <sz val="11"/>
      <name val="ＭＳ Ｐゴシック"/>
      <family val="3"/>
      <charset val="128"/>
    </font>
    <font>
      <sz val="16"/>
      <name val="ＭＳ Ｐゴシック"/>
      <family val="3"/>
      <charset val="128"/>
    </font>
    <font>
      <b/>
      <sz val="14"/>
      <name val="ＭＳ Ｐゴシック"/>
      <family val="3"/>
      <charset val="128"/>
    </font>
    <font>
      <b/>
      <sz val="18"/>
      <name val="ＭＳ Ｐゴシック"/>
      <family val="3"/>
      <charset val="128"/>
    </font>
    <font>
      <b/>
      <sz val="10"/>
      <name val="ＭＳ Ｐゴシック"/>
      <family val="3"/>
      <charset val="128"/>
    </font>
    <font>
      <b/>
      <sz val="16"/>
      <name val="ＭＳ Ｐ明朝"/>
      <family val="1"/>
      <charset val="128"/>
    </font>
    <font>
      <sz val="11"/>
      <name val="ＭＳ Ｐ明朝"/>
      <family val="1"/>
      <charset val="128"/>
    </font>
    <font>
      <sz val="16"/>
      <name val="ＭＳ Ｐ明朝"/>
      <family val="1"/>
      <charset val="128"/>
    </font>
    <font>
      <sz val="12"/>
      <name val="ＭＳ Ｐ明朝"/>
      <family val="1"/>
      <charset val="128"/>
    </font>
    <font>
      <b/>
      <sz val="14"/>
      <color indexed="81"/>
      <name val="ＭＳ Ｐゴシック"/>
      <family val="3"/>
      <charset val="128"/>
    </font>
    <font>
      <b/>
      <sz val="14"/>
      <name val="ＭＳ Ｐ明朝"/>
      <family val="1"/>
      <charset val="128"/>
    </font>
    <font>
      <b/>
      <sz val="16"/>
      <name val="ＭＳ Ｐゴシック"/>
      <family val="3"/>
      <charset val="128"/>
    </font>
    <font>
      <b/>
      <sz val="12"/>
      <name val="ＭＳ Ｐゴシック"/>
      <family val="3"/>
      <charset val="128"/>
    </font>
    <font>
      <b/>
      <sz val="22"/>
      <color indexed="10"/>
      <name val="ＭＳ Ｐゴシック"/>
      <family val="3"/>
      <charset val="128"/>
    </font>
    <font>
      <b/>
      <sz val="16"/>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ゴシック"/>
      <family val="3"/>
      <charset val="128"/>
    </font>
    <font>
      <b/>
      <sz val="14"/>
      <name val="HG行書体"/>
      <family val="4"/>
      <charset val="128"/>
    </font>
    <font>
      <b/>
      <sz val="20"/>
      <name val="ＭＳ Ｐゴシック"/>
      <family val="3"/>
      <charset val="128"/>
    </font>
    <font>
      <sz val="13"/>
      <name val="ＭＳ 明朝"/>
      <family val="1"/>
      <charset val="128"/>
    </font>
    <font>
      <b/>
      <sz val="16"/>
      <color indexed="10"/>
      <name val="ＭＳ 明朝"/>
      <family val="1"/>
      <charset val="128"/>
    </font>
    <font>
      <b/>
      <sz val="14"/>
      <color indexed="8"/>
      <name val="ＭＳ Ｐゴシック"/>
      <family val="3"/>
      <charset val="128"/>
    </font>
    <font>
      <sz val="10"/>
      <color indexed="8"/>
      <name val="ＭＳ Ｐゴシック"/>
      <family val="3"/>
      <charset val="128"/>
    </font>
    <font>
      <b/>
      <sz val="10"/>
      <color indexed="8"/>
      <name val="ＭＳ Ｐゴシック"/>
      <family val="3"/>
      <charset val="128"/>
    </font>
    <font>
      <sz val="16"/>
      <color indexed="10"/>
      <name val="ＭＳ Ｐゴシック"/>
      <family val="3"/>
      <charset val="128"/>
    </font>
    <font>
      <sz val="14"/>
      <color indexed="10"/>
      <name val="ＭＳ Ｐゴシック"/>
      <family val="3"/>
      <charset val="128"/>
    </font>
    <font>
      <b/>
      <sz val="16"/>
      <color indexed="81"/>
      <name val="ＭＳ Ｐゴシック"/>
      <family val="3"/>
      <charset val="128"/>
    </font>
    <font>
      <b/>
      <sz val="14"/>
      <color indexed="10"/>
      <name val="ＭＳ Ｐ明朝"/>
      <family val="1"/>
      <charset val="128"/>
    </font>
    <font>
      <b/>
      <sz val="16"/>
      <color indexed="21"/>
      <name val="ＭＳ Ｐゴシック"/>
      <family val="3"/>
      <charset val="128"/>
    </font>
    <font>
      <sz val="11"/>
      <color theme="1"/>
      <name val="ＭＳ Ｐゴシック"/>
      <family val="3"/>
      <charset val="128"/>
      <scheme val="minor"/>
    </font>
    <font>
      <b/>
      <sz val="22"/>
      <color rgb="FF002060"/>
      <name val="ＭＳ Ｐゴシック"/>
      <family val="3"/>
      <charset val="128"/>
    </font>
    <font>
      <sz val="10"/>
      <color rgb="FF000000"/>
      <name val="ＭＳ Ｐゴシック"/>
      <family val="3"/>
      <charset val="128"/>
    </font>
    <font>
      <b/>
      <sz val="10"/>
      <color rgb="FF000000"/>
      <name val="ＭＳ Ｐゴシック"/>
      <family val="3"/>
      <charset val="128"/>
    </font>
    <font>
      <b/>
      <sz val="14"/>
      <color rgb="FFFF0000"/>
      <name val="ＭＳ Ｐゴシック"/>
      <family val="3"/>
      <charset val="128"/>
    </font>
    <font>
      <b/>
      <sz val="16"/>
      <color rgb="FFFF0000"/>
      <name val="ＭＳ Ｐゴシック"/>
      <family val="3"/>
      <charset val="128"/>
    </font>
    <font>
      <b/>
      <sz val="14"/>
      <color rgb="FFFF0000"/>
      <name val="ＭＳ Ｐ明朝"/>
      <family val="1"/>
      <charset val="128"/>
    </font>
    <font>
      <sz val="9"/>
      <name val="ＭＳ Ｐゴシック"/>
      <family val="3"/>
      <charset val="128"/>
    </font>
    <font>
      <sz val="8"/>
      <name val="ＭＳ Ｐゴシック"/>
      <family val="3"/>
      <charset val="128"/>
    </font>
    <font>
      <sz val="11"/>
      <color rgb="FFFF0000"/>
      <name val="ＭＳ Ｐゴシック"/>
      <family val="3"/>
      <charset val="128"/>
    </font>
    <font>
      <b/>
      <sz val="18"/>
      <color rgb="FFFF0000"/>
      <name val="ＭＳ Ｐゴシック"/>
      <family val="3"/>
      <charset val="128"/>
    </font>
    <font>
      <b/>
      <u val="double"/>
      <sz val="18"/>
      <color indexed="10"/>
      <name val="ＭＳ Ｐゴシック"/>
      <family val="3"/>
      <charset val="128"/>
    </font>
    <font>
      <sz val="10"/>
      <name val="ＭＳ 明朝"/>
      <family val="1"/>
      <charset val="128"/>
    </font>
    <font>
      <sz val="10"/>
      <color rgb="FFFF0000"/>
      <name val="ＭＳ 明朝"/>
      <family val="1"/>
      <charset val="128"/>
    </font>
    <font>
      <b/>
      <sz val="11"/>
      <color rgb="FFFF0000"/>
      <name val="ＭＳ Ｐゴシック"/>
      <family val="3"/>
      <charset val="128"/>
    </font>
    <font>
      <b/>
      <sz val="12"/>
      <color rgb="FFFF0000"/>
      <name val="ＭＳ 明朝"/>
      <family val="1"/>
      <charset val="128"/>
    </font>
    <font>
      <b/>
      <sz val="11"/>
      <color theme="1"/>
      <name val="ＭＳ Ｐゴシック"/>
      <family val="3"/>
      <charset val="128"/>
    </font>
    <font>
      <sz val="6"/>
      <name val="ＭＳ Ｐゴシック"/>
      <family val="2"/>
      <charset val="128"/>
      <scheme val="minor"/>
    </font>
    <font>
      <b/>
      <sz val="10"/>
      <color rgb="FFFF0000"/>
      <name val="ＭＳ Ｐゴシック"/>
      <family val="3"/>
      <charset val="128"/>
    </font>
    <font>
      <sz val="10"/>
      <color theme="1"/>
      <name val="ＭＳ Ｐゴシック"/>
      <family val="3"/>
      <charset val="128"/>
    </font>
    <font>
      <sz val="10"/>
      <color rgb="FFFF0000"/>
      <name val="ＭＳ Ｐゴシック"/>
      <family val="3"/>
      <charset val="128"/>
    </font>
    <font>
      <sz val="10"/>
      <color theme="1"/>
      <name val="ＭＳ Ｐゴシック"/>
      <family val="2"/>
      <charset val="128"/>
      <scheme val="minor"/>
    </font>
    <font>
      <b/>
      <sz val="10"/>
      <color theme="1"/>
      <name val="ＭＳ Ｐゴシック"/>
      <family val="3"/>
      <charset val="128"/>
    </font>
    <font>
      <b/>
      <sz val="11"/>
      <color rgb="FFFF0000"/>
      <name val="ＭＳ 明朝"/>
      <family val="1"/>
      <charset val="128"/>
    </font>
    <font>
      <sz val="11"/>
      <color rgb="FFFF0000"/>
      <name val="ＭＳ 明朝"/>
      <family val="1"/>
      <charset val="128"/>
    </font>
    <font>
      <sz val="10"/>
      <color indexed="10"/>
      <name val="ＭＳ Ｐゴシック"/>
      <family val="3"/>
      <charset val="128"/>
    </font>
    <font>
      <b/>
      <sz val="12"/>
      <color rgb="FFFF0000"/>
      <name val="ＭＳ Ｐゴシック"/>
      <family val="3"/>
      <charset val="128"/>
    </font>
    <font>
      <sz val="12"/>
      <color theme="1"/>
      <name val="ＭＳ Ｐゴシック"/>
      <family val="3"/>
      <charset val="128"/>
    </font>
    <font>
      <sz val="12"/>
      <color theme="1"/>
      <name val="ＭＳ Ｐゴシック"/>
      <family val="2"/>
      <charset val="128"/>
      <scheme val="minor"/>
    </font>
    <font>
      <b/>
      <u val="double"/>
      <sz val="14"/>
      <color rgb="FFFF0000"/>
      <name val="ＭＳ Ｐ明朝"/>
      <family val="1"/>
      <charset val="128"/>
    </font>
    <font>
      <b/>
      <u val="double"/>
      <sz val="14"/>
      <color rgb="FFFF0000"/>
      <name val="ＭＳ Ｐゴシック"/>
      <family val="3"/>
      <charset val="128"/>
    </font>
    <font>
      <b/>
      <sz val="16"/>
      <color rgb="FFFF0000"/>
      <name val="ＭＳ Ｐ明朝"/>
      <family val="1"/>
      <charset val="128"/>
    </font>
    <font>
      <sz val="16"/>
      <color rgb="FFFF0000"/>
      <name val="ＭＳ Ｐ明朝"/>
      <family val="1"/>
      <charset val="128"/>
    </font>
    <font>
      <b/>
      <u val="double"/>
      <sz val="16"/>
      <color rgb="FFFF0000"/>
      <name val="ＭＳ Ｐゴシック"/>
      <family val="3"/>
      <charset val="128"/>
    </font>
    <font>
      <sz val="12"/>
      <color theme="1"/>
      <name val="ＭＳ 明朝"/>
      <family val="1"/>
      <charset val="128"/>
    </font>
    <font>
      <b/>
      <sz val="18"/>
      <color rgb="FFFF0000"/>
      <name val="ＭＳ 明朝"/>
      <family val="1"/>
      <charset val="128"/>
    </font>
    <font>
      <b/>
      <sz val="16"/>
      <color rgb="FFFF0000"/>
      <name val="ＭＳ 明朝"/>
      <family val="1"/>
      <charset val="128"/>
    </font>
    <font>
      <u val="double"/>
      <sz val="10"/>
      <name val="ＭＳ Ｐゴシック"/>
      <family val="3"/>
      <charset val="128"/>
    </font>
    <font>
      <sz val="11"/>
      <color rgb="FFFF0000"/>
      <name val="ＭＳ Ｐ明朝"/>
      <family val="1"/>
      <charset val="128"/>
    </font>
    <font>
      <b/>
      <u val="double"/>
      <sz val="12"/>
      <color rgb="FFFF0000"/>
      <name val="ＭＳ Ｐゴシック"/>
      <family val="3"/>
      <charset val="128"/>
    </font>
    <font>
      <b/>
      <sz val="14"/>
      <color rgb="FFFF0000"/>
      <name val="ＭＳ 明朝"/>
      <family val="1"/>
      <charset val="128"/>
    </font>
    <font>
      <b/>
      <sz val="14"/>
      <color indexed="10"/>
      <name val="ＭＳ 明朝"/>
      <family val="1"/>
      <charset val="128"/>
    </font>
    <font>
      <b/>
      <sz val="12"/>
      <color theme="1"/>
      <name val="ＭＳ Ｐゴシック"/>
      <family val="3"/>
      <charset val="128"/>
    </font>
    <font>
      <b/>
      <sz val="16"/>
      <color indexed="10"/>
      <name val="MS P ゴシック"/>
      <family val="3"/>
      <charset val="128"/>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1"/>
        <bgColor indexed="64"/>
      </patternFill>
    </fill>
    <fill>
      <patternFill patternType="solid">
        <fgColor indexed="47"/>
        <bgColor indexed="64"/>
      </patternFill>
    </fill>
    <fill>
      <patternFill patternType="solid">
        <fgColor indexed="13"/>
        <bgColor indexed="64"/>
      </patternFill>
    </fill>
    <fill>
      <patternFill patternType="solid">
        <fgColor indexed="42"/>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rgb="FF00FF00"/>
        <bgColor indexed="64"/>
      </patternFill>
    </fill>
    <fill>
      <patternFill patternType="solid">
        <fgColor rgb="FFFEF6F0"/>
        <bgColor indexed="64"/>
      </patternFill>
    </fill>
    <fill>
      <patternFill patternType="gray0625"/>
    </fill>
    <fill>
      <patternFill patternType="solid">
        <fgColor indexed="65"/>
        <bgColor indexed="64"/>
      </patternFill>
    </fill>
    <fill>
      <patternFill patternType="solid">
        <fgColor rgb="FFFFC000"/>
        <bgColor indexed="64"/>
      </patternFill>
    </fill>
    <fill>
      <patternFill patternType="solid">
        <fgColor theme="8" tint="0.59999389629810485"/>
        <bgColor indexed="64"/>
      </patternFill>
    </fill>
    <fill>
      <patternFill patternType="gray125">
        <bgColor rgb="FFFFFF00"/>
      </patternFill>
    </fill>
    <fill>
      <patternFill patternType="gray0625">
        <bgColor rgb="FFFFFF00"/>
      </patternFill>
    </fill>
    <fill>
      <patternFill patternType="solid">
        <fgColor theme="5" tint="0.79998168889431442"/>
        <bgColor indexed="64"/>
      </patternFill>
    </fill>
    <fill>
      <patternFill patternType="solid">
        <fgColor rgb="FFFFFFCC"/>
        <bgColor indexed="64"/>
      </patternFill>
    </fill>
  </fills>
  <borders count="2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dotted">
        <color indexed="64"/>
      </bottom>
      <diagonal/>
    </border>
    <border>
      <left/>
      <right/>
      <top style="dotted">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dotted">
        <color indexed="64"/>
      </left>
      <right/>
      <top/>
      <bottom/>
      <diagonal/>
    </border>
    <border>
      <left style="thin">
        <color indexed="64"/>
      </left>
      <right/>
      <top/>
      <bottom style="thin">
        <color indexed="64"/>
      </bottom>
      <diagonal/>
    </border>
    <border>
      <left style="dotted">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style="thick">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ck">
        <color indexed="64"/>
      </right>
      <top/>
      <bottom style="thick">
        <color indexed="64"/>
      </bottom>
      <diagonal/>
    </border>
    <border>
      <left/>
      <right style="thin">
        <color indexed="64"/>
      </right>
      <top/>
      <bottom/>
      <diagonal/>
    </border>
    <border>
      <left/>
      <right style="thick">
        <color indexed="64"/>
      </right>
      <top/>
      <bottom/>
      <diagonal/>
    </border>
    <border>
      <left style="thick">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top style="thin">
        <color indexed="64"/>
      </top>
      <bottom style="medium">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style="medium">
        <color indexed="64"/>
      </left>
      <right style="thick">
        <color indexed="64"/>
      </right>
      <top style="medium">
        <color indexed="64"/>
      </top>
      <bottom/>
      <diagonal/>
    </border>
    <border>
      <left style="thick">
        <color indexed="64"/>
      </left>
      <right style="medium">
        <color indexed="64"/>
      </right>
      <top style="thick">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slantDashDot">
        <color indexed="64"/>
      </top>
      <bottom style="thin">
        <color indexed="64"/>
      </bottom>
      <diagonal/>
    </border>
    <border>
      <left style="thin">
        <color indexed="64"/>
      </left>
      <right style="thin">
        <color indexed="64"/>
      </right>
      <top style="slantDashDot">
        <color indexed="64"/>
      </top>
      <bottom/>
      <diagonal/>
    </border>
    <border>
      <left style="thin">
        <color indexed="64"/>
      </left>
      <right style="thin">
        <color indexed="64"/>
      </right>
      <top style="thin">
        <color indexed="64"/>
      </top>
      <bottom style="slantDashDot">
        <color indexed="64"/>
      </bottom>
      <diagonal/>
    </border>
    <border>
      <left style="thin">
        <color indexed="64"/>
      </left>
      <right style="thin">
        <color indexed="64"/>
      </right>
      <top/>
      <bottom style="slantDashDot">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thin">
        <color indexed="64"/>
      </top>
      <bottom style="thick">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double">
        <color auto="1"/>
      </left>
      <right/>
      <top style="medium">
        <color auto="1"/>
      </top>
      <bottom/>
      <diagonal/>
    </border>
    <border>
      <left style="thin">
        <color auto="1"/>
      </left>
      <right style="medium">
        <color auto="1"/>
      </right>
      <top style="medium">
        <color auto="1"/>
      </top>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double">
        <color auto="1"/>
      </left>
      <right/>
      <top style="thin">
        <color auto="1"/>
      </top>
      <bottom style="medium">
        <color auto="1"/>
      </bottom>
      <diagonal/>
    </border>
    <border>
      <left style="thin">
        <color auto="1"/>
      </left>
      <right style="thick">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top style="medium">
        <color auto="1"/>
      </top>
      <bottom style="hair">
        <color auto="1"/>
      </bottom>
      <diagonal/>
    </border>
    <border>
      <left style="double">
        <color auto="1"/>
      </left>
      <right style="hair">
        <color auto="1"/>
      </right>
      <top style="medium">
        <color auto="1"/>
      </top>
      <bottom style="hair">
        <color auto="1"/>
      </bottom>
      <diagonal/>
    </border>
    <border>
      <left style="hair">
        <color auto="1"/>
      </left>
      <right style="double">
        <color auto="1"/>
      </right>
      <top style="medium">
        <color auto="1"/>
      </top>
      <bottom style="hair">
        <color auto="1"/>
      </bottom>
      <diagonal/>
    </border>
    <border>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
      <left style="double">
        <color auto="1"/>
      </left>
      <right style="hair">
        <color auto="1"/>
      </right>
      <top style="hair">
        <color auto="1"/>
      </top>
      <bottom style="medium">
        <color auto="1"/>
      </bottom>
      <diagonal/>
    </border>
    <border>
      <left style="hair">
        <color auto="1"/>
      </left>
      <right style="double">
        <color auto="1"/>
      </right>
      <top style="hair">
        <color auto="1"/>
      </top>
      <bottom style="medium">
        <color auto="1"/>
      </bottom>
      <diagonal/>
    </border>
    <border>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thin">
        <color auto="1"/>
      </left>
      <right style="medium">
        <color auto="1"/>
      </right>
      <top style="medium">
        <color auto="1"/>
      </top>
      <bottom style="thin">
        <color auto="1"/>
      </bottom>
      <diagonal/>
    </border>
    <border>
      <left style="double">
        <color auto="1"/>
      </left>
      <right style="thin">
        <color auto="1"/>
      </right>
      <top style="medium">
        <color auto="1"/>
      </top>
      <bottom/>
      <diagonal/>
    </border>
    <border>
      <left style="thin">
        <color auto="1"/>
      </left>
      <right style="double">
        <color auto="1"/>
      </right>
      <top style="medium">
        <color auto="1"/>
      </top>
      <bottom/>
      <diagonal/>
    </border>
    <border>
      <left style="double">
        <color auto="1"/>
      </left>
      <right style="thin">
        <color auto="1"/>
      </right>
      <top style="hair">
        <color auto="1"/>
      </top>
      <bottom style="medium">
        <color auto="1"/>
      </bottom>
      <diagonal/>
    </border>
    <border>
      <left style="thin">
        <color auto="1"/>
      </left>
      <right style="double">
        <color auto="1"/>
      </right>
      <top style="hair">
        <color auto="1"/>
      </top>
      <bottom style="medium">
        <color auto="1"/>
      </bottom>
      <diagonal/>
    </border>
    <border>
      <left style="double">
        <color auto="1"/>
      </left>
      <right style="double">
        <color auto="1"/>
      </right>
      <top style="medium">
        <color auto="1"/>
      </top>
      <bottom/>
      <diagonal/>
    </border>
    <border>
      <left style="double">
        <color auto="1"/>
      </left>
      <right style="double">
        <color auto="1"/>
      </right>
      <top style="hair">
        <color auto="1"/>
      </top>
      <bottom style="medium">
        <color auto="1"/>
      </bottom>
      <diagonal/>
    </border>
    <border>
      <left/>
      <right/>
      <top style="medium">
        <color indexed="64"/>
      </top>
      <bottom/>
      <diagonal/>
    </border>
    <border>
      <left style="thin">
        <color indexed="64"/>
      </left>
      <right style="double">
        <color indexed="64"/>
      </right>
      <top style="thin">
        <color indexed="64"/>
      </top>
      <bottom style="thin">
        <color indexed="64"/>
      </bottom>
      <diagonal/>
    </border>
    <border>
      <left style="double">
        <color indexed="64"/>
      </left>
      <right/>
      <top/>
      <bottom style="thin">
        <color indexed="64"/>
      </bottom>
      <diagonal/>
    </border>
    <border>
      <left/>
      <right/>
      <top/>
      <bottom style="medium">
        <color indexed="64"/>
      </bottom>
      <diagonal/>
    </border>
    <border>
      <left style="thin">
        <color indexed="64"/>
      </left>
      <right/>
      <top style="double">
        <color indexed="64"/>
      </top>
      <bottom style="thin">
        <color indexed="64"/>
      </bottom>
      <diagonal/>
    </border>
    <border>
      <left/>
      <right style="double">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style="double">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auto="1"/>
      </left>
      <right style="medium">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right/>
      <top style="dashDotDot">
        <color auto="1"/>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mediumDashDot">
        <color auto="1"/>
      </top>
      <bottom/>
      <diagonal/>
    </border>
    <border>
      <left style="thick">
        <color indexed="64"/>
      </left>
      <right style="medium">
        <color indexed="64"/>
      </right>
      <top/>
      <bottom/>
      <diagonal/>
    </border>
    <border>
      <left style="medium">
        <color indexed="64"/>
      </left>
      <right style="thick">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auto="1"/>
      </right>
      <top style="thin">
        <color indexed="64"/>
      </top>
      <bottom style="medium">
        <color auto="1"/>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auto="1"/>
      </right>
      <top style="thin">
        <color auto="1"/>
      </top>
      <bottom style="medium">
        <color auto="1"/>
      </bottom>
      <diagonal style="thin">
        <color indexed="64"/>
      </diagonal>
    </border>
    <border diagonalUp="1">
      <left style="thin">
        <color indexed="64"/>
      </left>
      <right/>
      <top style="medium">
        <color indexed="64"/>
      </top>
      <bottom style="thin">
        <color indexed="64"/>
      </bottom>
      <diagonal style="thin">
        <color indexed="64"/>
      </diagonal>
    </border>
    <border diagonalUp="1">
      <left/>
      <right style="thin">
        <color auto="1"/>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mediumDashDot">
        <color indexed="64"/>
      </top>
      <bottom style="thin">
        <color indexed="64"/>
      </bottom>
      <diagonal/>
    </border>
    <border>
      <left style="thin">
        <color indexed="64"/>
      </left>
      <right style="thin">
        <color indexed="64"/>
      </right>
      <top style="thin">
        <color indexed="64"/>
      </top>
      <bottom style="mediumDashDot">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ck">
        <color indexed="64"/>
      </left>
      <right style="medium">
        <color indexed="64"/>
      </right>
      <top/>
      <bottom style="thick">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right/>
      <top/>
      <bottom style="mediumDashDot">
        <color indexed="64"/>
      </bottom>
      <diagonal/>
    </border>
    <border>
      <left/>
      <right/>
      <top style="medium">
        <color indexed="64"/>
      </top>
      <bottom style="dashDotDot">
        <color auto="1"/>
      </bottom>
      <diagonal/>
    </border>
    <border>
      <left/>
      <right/>
      <top/>
      <bottom style="double">
        <color auto="1"/>
      </bottom>
      <diagonal/>
    </border>
    <border>
      <left style="double">
        <color indexed="64"/>
      </left>
      <right/>
      <top style="double">
        <color indexed="64"/>
      </top>
      <bottom/>
      <diagonal/>
    </border>
    <border>
      <left style="double">
        <color indexed="64"/>
      </left>
      <right/>
      <top/>
      <bottom/>
      <diagonal/>
    </border>
    <border>
      <left style="thin">
        <color indexed="64"/>
      </left>
      <right/>
      <top style="mediumDashDot">
        <color indexed="64"/>
      </top>
      <bottom style="thin">
        <color indexed="64"/>
      </bottom>
      <diagonal/>
    </border>
    <border>
      <left/>
      <right style="thin">
        <color indexed="64"/>
      </right>
      <top style="mediumDashDot">
        <color indexed="64"/>
      </top>
      <bottom style="thin">
        <color indexed="64"/>
      </bottom>
      <diagonal/>
    </border>
    <border>
      <left/>
      <right/>
      <top style="mediumDashDot">
        <color indexed="64"/>
      </top>
      <bottom style="thin">
        <color indexed="64"/>
      </bottom>
      <diagonal/>
    </border>
  </borders>
  <cellStyleXfs count="49">
    <xf numFmtId="0" fontId="0" fillId="0" borderId="0">
      <alignment vertical="center"/>
    </xf>
    <xf numFmtId="0" fontId="37" fillId="2" borderId="0" applyNumberFormat="0" applyBorder="0" applyAlignment="0" applyProtection="0">
      <alignment vertical="center"/>
    </xf>
    <xf numFmtId="0" fontId="37" fillId="3" borderId="0" applyNumberFormat="0" applyBorder="0" applyAlignment="0" applyProtection="0">
      <alignment vertical="center"/>
    </xf>
    <xf numFmtId="0" fontId="37" fillId="4" borderId="0" applyNumberFormat="0" applyBorder="0" applyAlignment="0" applyProtection="0">
      <alignment vertical="center"/>
    </xf>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5" borderId="0" applyNumberFormat="0" applyBorder="0" applyAlignment="0" applyProtection="0">
      <alignment vertical="center"/>
    </xf>
    <xf numFmtId="0" fontId="37" fillId="8"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9" borderId="0" applyNumberFormat="0" applyBorder="0" applyAlignment="0" applyProtection="0">
      <alignment vertical="center"/>
    </xf>
    <xf numFmtId="0" fontId="38" fillId="10"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9" borderId="0" applyNumberFormat="0" applyBorder="0" applyAlignment="0" applyProtection="0">
      <alignment vertical="center"/>
    </xf>
    <xf numFmtId="0" fontId="39" fillId="0" borderId="0" applyNumberFormat="0" applyFill="0" applyBorder="0" applyAlignment="0" applyProtection="0">
      <alignment vertical="center"/>
    </xf>
    <xf numFmtId="0" fontId="40" fillId="20" borderId="1" applyNumberFormat="0" applyAlignment="0" applyProtection="0">
      <alignment vertical="center"/>
    </xf>
    <xf numFmtId="0" fontId="41" fillId="21" borderId="0" applyNumberFormat="0" applyBorder="0" applyAlignment="0" applyProtection="0">
      <alignment vertical="center"/>
    </xf>
    <xf numFmtId="0" fontId="2" fillId="22" borderId="2" applyNumberFormat="0" applyFont="0" applyAlignment="0" applyProtection="0">
      <alignment vertical="center"/>
    </xf>
    <xf numFmtId="0" fontId="42" fillId="0" borderId="3" applyNumberFormat="0" applyFill="0" applyAlignment="0" applyProtection="0">
      <alignment vertical="center"/>
    </xf>
    <xf numFmtId="0" fontId="43" fillId="3" borderId="0" applyNumberFormat="0" applyBorder="0" applyAlignment="0" applyProtection="0">
      <alignment vertical="center"/>
    </xf>
    <xf numFmtId="0" fontId="44" fillId="23" borderId="4" applyNumberFormat="0" applyAlignment="0" applyProtection="0">
      <alignment vertical="center"/>
    </xf>
    <xf numFmtId="0" fontId="45" fillId="0" borderId="0" applyNumberFormat="0" applyFill="0" applyBorder="0" applyAlignment="0" applyProtection="0">
      <alignment vertical="center"/>
    </xf>
    <xf numFmtId="0" fontId="46" fillId="0" borderId="5" applyNumberFormat="0" applyFill="0" applyAlignment="0" applyProtection="0">
      <alignment vertical="center"/>
    </xf>
    <xf numFmtId="0" fontId="47" fillId="0" borderId="6" applyNumberFormat="0" applyFill="0" applyAlignment="0" applyProtection="0">
      <alignment vertical="center"/>
    </xf>
    <xf numFmtId="0" fontId="48" fillId="0" borderId="7" applyNumberFormat="0" applyFill="0" applyAlignment="0" applyProtection="0">
      <alignment vertical="center"/>
    </xf>
    <xf numFmtId="0" fontId="48" fillId="0" borderId="0" applyNumberFormat="0" applyFill="0" applyBorder="0" applyAlignment="0" applyProtection="0">
      <alignment vertical="center"/>
    </xf>
    <xf numFmtId="0" fontId="49" fillId="0" borderId="8" applyNumberFormat="0" applyFill="0" applyAlignment="0" applyProtection="0">
      <alignment vertical="center"/>
    </xf>
    <xf numFmtId="0" fontId="50" fillId="23" borderId="9" applyNumberFormat="0" applyAlignment="0" applyProtection="0">
      <alignment vertical="center"/>
    </xf>
    <xf numFmtId="0" fontId="51" fillId="0" borderId="0" applyNumberFormat="0" applyFill="0" applyBorder="0" applyAlignment="0" applyProtection="0">
      <alignment vertical="center"/>
    </xf>
    <xf numFmtId="0" fontId="52" fillId="7" borderId="4" applyNumberFormat="0" applyAlignment="0" applyProtection="0">
      <alignment vertical="center"/>
    </xf>
    <xf numFmtId="0" fontId="67" fillId="0" borderId="0">
      <alignment vertical="center"/>
    </xf>
    <xf numFmtId="0" fontId="67" fillId="0" borderId="0">
      <alignment vertical="center"/>
    </xf>
    <xf numFmtId="0" fontId="2" fillId="0" borderId="0">
      <alignment vertical="center"/>
    </xf>
    <xf numFmtId="0" fontId="2" fillId="0" borderId="0"/>
    <xf numFmtId="0" fontId="2" fillId="0" borderId="0"/>
    <xf numFmtId="0" fontId="2" fillId="0" borderId="0"/>
    <xf numFmtId="0" fontId="53" fillId="4" borderId="0" applyNumberFormat="0" applyBorder="0" applyAlignment="0" applyProtection="0">
      <alignment vertical="center"/>
    </xf>
    <xf numFmtId="0" fontId="1" fillId="0" borderId="0">
      <alignment vertical="center"/>
    </xf>
  </cellStyleXfs>
  <cellXfs count="1276">
    <xf numFmtId="0" fontId="0" fillId="0" borderId="0" xfId="0">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5" fillId="0" borderId="0" xfId="46" applyFont="1"/>
    <xf numFmtId="0" fontId="2" fillId="0" borderId="0" xfId="46"/>
    <xf numFmtId="0" fontId="5" fillId="0" borderId="15" xfId="46" applyFont="1" applyBorder="1" applyAlignment="1">
      <alignment horizontal="center" vertical="center"/>
    </xf>
    <xf numFmtId="0" fontId="5" fillId="0" borderId="16" xfId="46" applyFont="1" applyBorder="1" applyAlignment="1">
      <alignment horizontal="distributed" vertical="center" justifyLastLine="1"/>
    </xf>
    <xf numFmtId="0" fontId="5" fillId="0" borderId="15" xfId="46" applyFont="1" applyBorder="1" applyAlignment="1">
      <alignment horizontal="center" vertical="center" shrinkToFit="1"/>
    </xf>
    <xf numFmtId="0" fontId="0" fillId="0" borderId="17" xfId="0" applyBorder="1">
      <alignment vertical="center"/>
    </xf>
    <xf numFmtId="0" fontId="0" fillId="0" borderId="18" xfId="0" applyBorder="1">
      <alignment vertical="center"/>
    </xf>
    <xf numFmtId="0" fontId="0" fillId="0" borderId="19" xfId="0" applyBorder="1" applyAlignment="1">
      <alignment horizontal="left" vertical="center"/>
    </xf>
    <xf numFmtId="0" fontId="0" fillId="0" borderId="0" xfId="0" applyAlignment="1">
      <alignment horizontal="left" vertical="center" indent="1"/>
    </xf>
    <xf numFmtId="0" fontId="9" fillId="0" borderId="21"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Alignment="1">
      <alignment horizontal="center" vertical="center"/>
    </xf>
    <xf numFmtId="0" fontId="5" fillId="0" borderId="0" xfId="0" applyFont="1">
      <alignment vertical="center"/>
    </xf>
    <xf numFmtId="0" fontId="18" fillId="0" borderId="0" xfId="0" applyFont="1">
      <alignment vertical="center"/>
    </xf>
    <xf numFmtId="0" fontId="28" fillId="0" borderId="0" xfId="0" applyFont="1">
      <alignment vertical="center"/>
    </xf>
    <xf numFmtId="0" fontId="15" fillId="0" borderId="0" xfId="46" applyFont="1" applyAlignment="1">
      <alignment vertical="center" wrapText="1"/>
    </xf>
    <xf numFmtId="0" fontId="15" fillId="0" borderId="0" xfId="46" applyFont="1" applyAlignment="1">
      <alignment horizontal="left" vertical="center" wrapText="1" indent="1"/>
    </xf>
    <xf numFmtId="0" fontId="17" fillId="0" borderId="0" xfId="46" applyFont="1" applyAlignment="1">
      <alignment vertical="center"/>
    </xf>
    <xf numFmtId="0" fontId="6" fillId="0" borderId="0" xfId="46" applyFont="1" applyAlignment="1">
      <alignment horizontal="center" vertical="center"/>
    </xf>
    <xf numFmtId="0" fontId="34" fillId="0" borderId="0" xfId="46" applyFont="1" applyAlignment="1">
      <alignment vertical="center"/>
    </xf>
    <xf numFmtId="0" fontId="0" fillId="24" borderId="15" xfId="0" applyFill="1" applyBorder="1" applyAlignment="1">
      <alignment horizontal="center" vertical="center"/>
    </xf>
    <xf numFmtId="0" fontId="0" fillId="0" borderId="10" xfId="0" applyBorder="1" applyAlignment="1">
      <alignment horizontal="center" vertical="center"/>
    </xf>
    <xf numFmtId="0" fontId="0" fillId="0" borderId="24" xfId="0" applyBorder="1" applyAlignment="1">
      <alignment horizontal="center" vertical="center" shrinkToFit="1"/>
    </xf>
    <xf numFmtId="0" fontId="9" fillId="0" borderId="26" xfId="0" applyFont="1" applyBorder="1" applyAlignment="1">
      <alignment horizontal="center" vertical="center"/>
    </xf>
    <xf numFmtId="0" fontId="0" fillId="0" borderId="10" xfId="0" applyBorder="1" applyAlignment="1">
      <alignment horizontal="left" vertical="center" indent="2"/>
    </xf>
    <xf numFmtId="0" fontId="0" fillId="0" borderId="25" xfId="0" applyBorder="1" applyAlignment="1">
      <alignment horizontal="center" vertical="center" shrinkToFit="1"/>
    </xf>
    <xf numFmtId="0" fontId="2" fillId="25" borderId="15" xfId="0" applyFont="1" applyFill="1" applyBorder="1" applyAlignment="1">
      <alignment horizontal="center" vertical="center" shrinkToFit="1"/>
    </xf>
    <xf numFmtId="0" fontId="25" fillId="26" borderId="32" xfId="46" applyFont="1" applyFill="1" applyBorder="1" applyAlignment="1">
      <alignment horizontal="center" vertical="center"/>
    </xf>
    <xf numFmtId="0" fontId="25" fillId="26" borderId="33" xfId="46" applyFont="1" applyFill="1" applyBorder="1" applyAlignment="1">
      <alignment horizontal="center" vertical="center"/>
    </xf>
    <xf numFmtId="0" fontId="25" fillId="26" borderId="34" xfId="46" applyFont="1" applyFill="1" applyBorder="1" applyAlignment="1">
      <alignment horizontal="center" vertical="center"/>
    </xf>
    <xf numFmtId="177" fontId="25" fillId="26" borderId="36" xfId="46" applyNumberFormat="1" applyFont="1" applyFill="1" applyBorder="1" applyAlignment="1">
      <alignment horizontal="center" vertical="center"/>
    </xf>
    <xf numFmtId="177" fontId="25" fillId="26" borderId="37" xfId="46" applyNumberFormat="1" applyFont="1" applyFill="1" applyBorder="1" applyAlignment="1">
      <alignment horizontal="center" vertical="center"/>
    </xf>
    <xf numFmtId="0" fontId="13" fillId="0" borderId="0" xfId="46" applyFont="1" applyAlignment="1">
      <alignment horizontal="left" vertical="top" wrapText="1" indent="1"/>
    </xf>
    <xf numFmtId="0" fontId="2" fillId="25" borderId="15" xfId="0" applyFont="1" applyFill="1" applyBorder="1" applyAlignment="1">
      <alignment horizontal="center" vertical="center"/>
    </xf>
    <xf numFmtId="0" fontId="8" fillId="0" borderId="0" xfId="0" applyFont="1" applyAlignment="1">
      <alignment vertical="center" shrinkToFit="1"/>
    </xf>
    <xf numFmtId="0" fontId="20" fillId="0" borderId="0" xfId="46" applyFont="1" applyAlignment="1">
      <alignment horizontal="center" vertical="center" wrapText="1" shrinkToFit="1"/>
    </xf>
    <xf numFmtId="0" fontId="0" fillId="0" borderId="0" xfId="0" applyAlignment="1">
      <alignment horizontal="center" shrinkToFit="1"/>
    </xf>
    <xf numFmtId="0" fontId="5" fillId="0" borderId="0" xfId="0" applyFont="1" applyAlignment="1">
      <alignment horizontal="center" vertical="center"/>
    </xf>
    <xf numFmtId="0" fontId="2" fillId="0" borderId="0" xfId="45"/>
    <xf numFmtId="0" fontId="33" fillId="0" borderId="0" xfId="44" applyFont="1" applyAlignment="1">
      <alignment horizontal="center" vertical="center"/>
    </xf>
    <xf numFmtId="0" fontId="2" fillId="0" borderId="38" xfId="44" applyBorder="1"/>
    <xf numFmtId="0" fontId="24" fillId="0" borderId="38" xfId="44" applyFont="1" applyBorder="1" applyAlignment="1">
      <alignment horizontal="center" vertical="center"/>
    </xf>
    <xf numFmtId="0" fontId="24" fillId="0" borderId="0" xfId="44" applyFont="1" applyAlignment="1">
      <alignment horizontal="center" vertical="center"/>
    </xf>
    <xf numFmtId="0" fontId="2" fillId="0" borderId="0" xfId="44"/>
    <xf numFmtId="0" fontId="54" fillId="0" borderId="39" xfId="44" applyFont="1" applyBorder="1" applyAlignment="1">
      <alignment horizontal="center" shrinkToFit="1"/>
    </xf>
    <xf numFmtId="0" fontId="55" fillId="0" borderId="0" xfId="44" applyFont="1" applyAlignment="1">
      <alignment horizontal="center" vertical="center" justifyLastLine="1"/>
    </xf>
    <xf numFmtId="0" fontId="55" fillId="0" borderId="38" xfId="44" applyFont="1" applyBorder="1" applyAlignment="1">
      <alignment horizontal="center" vertical="center" justifyLastLine="1"/>
    </xf>
    <xf numFmtId="0" fontId="2" fillId="0" borderId="15" xfId="44" applyBorder="1" applyAlignment="1">
      <alignment horizontal="center" vertical="center" shrinkToFit="1"/>
    </xf>
    <xf numFmtId="0" fontId="12" fillId="0" borderId="0" xfId="44" applyFont="1" applyAlignment="1">
      <alignment horizontal="center" vertical="center"/>
    </xf>
    <xf numFmtId="0" fontId="2" fillId="0" borderId="40" xfId="44" applyBorder="1" applyAlignment="1">
      <alignment horizontal="center" vertical="center"/>
    </xf>
    <xf numFmtId="0" fontId="2" fillId="0" borderId="0" xfId="44" applyAlignment="1">
      <alignment horizontal="center" vertical="center"/>
    </xf>
    <xf numFmtId="0" fontId="23" fillId="0" borderId="15" xfId="44" applyFont="1" applyBorder="1" applyAlignment="1">
      <alignment horizontal="center" vertical="center"/>
    </xf>
    <xf numFmtId="0" fontId="24" fillId="0" borderId="0" xfId="44" applyFont="1" applyAlignment="1">
      <alignment horizontal="left" vertical="center" indent="3"/>
    </xf>
    <xf numFmtId="0" fontId="24" fillId="0" borderId="40" xfId="44" applyFont="1" applyBorder="1" applyAlignment="1">
      <alignment horizontal="center" vertical="center"/>
    </xf>
    <xf numFmtId="0" fontId="2" fillId="0" borderId="20" xfId="44" applyBorder="1" applyAlignment="1">
      <alignment vertical="center"/>
    </xf>
    <xf numFmtId="0" fontId="2" fillId="0" borderId="0" xfId="44" applyAlignment="1">
      <alignment vertical="center"/>
    </xf>
    <xf numFmtId="0" fontId="2" fillId="0" borderId="38" xfId="44" applyBorder="1" applyAlignment="1">
      <alignment vertical="center"/>
    </xf>
    <xf numFmtId="0" fontId="2" fillId="0" borderId="16" xfId="44" applyBorder="1" applyAlignment="1">
      <alignment vertical="center"/>
    </xf>
    <xf numFmtId="0" fontId="12" fillId="0" borderId="15" xfId="44" applyFont="1" applyBorder="1" applyAlignment="1">
      <alignment horizontal="center" vertical="center" shrinkToFit="1"/>
    </xf>
    <xf numFmtId="0" fontId="12" fillId="0" borderId="0" xfId="44" applyFont="1" applyAlignment="1">
      <alignment horizontal="center" vertical="center" shrinkToFit="1"/>
    </xf>
    <xf numFmtId="0" fontId="12" fillId="0" borderId="41" xfId="44" applyFont="1" applyBorder="1" applyAlignment="1">
      <alignment horizontal="center" vertical="center" shrinkToFit="1"/>
    </xf>
    <xf numFmtId="0" fontId="2" fillId="0" borderId="40" xfId="44" applyBorder="1" applyAlignment="1">
      <alignment horizontal="center" vertical="center" shrinkToFit="1"/>
    </xf>
    <xf numFmtId="0" fontId="2" fillId="0" borderId="0" xfId="44" applyAlignment="1">
      <alignment horizontal="center" vertical="center" shrinkToFit="1"/>
    </xf>
    <xf numFmtId="0" fontId="24" fillId="0" borderId="15" xfId="44" applyFont="1" applyBorder="1" applyAlignment="1">
      <alignment horizontal="center" vertical="center"/>
    </xf>
    <xf numFmtId="0" fontId="2" fillId="0" borderId="38" xfId="44" applyBorder="1" applyAlignment="1">
      <alignment horizontal="center" vertical="center"/>
    </xf>
    <xf numFmtId="0" fontId="24" fillId="0" borderId="41" xfId="44" applyFont="1" applyBorder="1" applyAlignment="1">
      <alignment horizontal="center" vertical="center"/>
    </xf>
    <xf numFmtId="0" fontId="12" fillId="0" borderId="19" xfId="44" applyFont="1" applyBorder="1"/>
    <xf numFmtId="0" fontId="2" fillId="0" borderId="19" xfId="44" applyBorder="1"/>
    <xf numFmtId="49" fontId="0" fillId="0" borderId="0" xfId="0" applyNumberFormat="1">
      <alignment vertical="center"/>
    </xf>
    <xf numFmtId="0" fontId="0" fillId="0" borderId="0" xfId="0" applyAlignment="1">
      <alignment horizontal="right" vertical="center"/>
    </xf>
    <xf numFmtId="14" fontId="0" fillId="0" borderId="0" xfId="0" applyNumberFormat="1">
      <alignment vertical="center"/>
    </xf>
    <xf numFmtId="0" fontId="21" fillId="0" borderId="42" xfId="0" applyFont="1" applyBorder="1" applyAlignment="1">
      <alignment horizontal="center" vertical="center"/>
    </xf>
    <xf numFmtId="0" fontId="6" fillId="0" borderId="10" xfId="0" applyFont="1" applyBorder="1" applyAlignment="1">
      <alignment horizontal="distributed" vertical="center"/>
    </xf>
    <xf numFmtId="0" fontId="56" fillId="0" borderId="21" xfId="44" applyFont="1" applyBorder="1" applyAlignment="1">
      <alignment horizontal="center" vertical="center"/>
    </xf>
    <xf numFmtId="0" fontId="56" fillId="0" borderId="15" xfId="44" applyFont="1" applyBorder="1" applyAlignment="1">
      <alignment horizontal="center" vertical="center"/>
    </xf>
    <xf numFmtId="0" fontId="33" fillId="27" borderId="20" xfId="0" applyFont="1" applyFill="1" applyBorder="1" applyAlignment="1">
      <alignment horizontal="center" vertical="center" shrinkToFit="1"/>
    </xf>
    <xf numFmtId="0" fontId="33" fillId="27" borderId="20" xfId="0" applyFont="1" applyFill="1" applyBorder="1">
      <alignment vertical="center"/>
    </xf>
    <xf numFmtId="0" fontId="33" fillId="27" borderId="20" xfId="0" applyFont="1" applyFill="1" applyBorder="1" applyAlignment="1">
      <alignment horizontal="left" vertical="center"/>
    </xf>
    <xf numFmtId="176" fontId="0" fillId="27" borderId="20" xfId="0" applyNumberFormat="1" applyFill="1" applyBorder="1" applyAlignment="1">
      <alignment horizontal="center" vertical="center"/>
    </xf>
    <xf numFmtId="0" fontId="0" fillId="27" borderId="16" xfId="0" applyFill="1" applyBorder="1">
      <alignment vertical="center"/>
    </xf>
    <xf numFmtId="0" fontId="21" fillId="25" borderId="42" xfId="0" applyFont="1" applyFill="1" applyBorder="1" applyAlignment="1">
      <alignment horizontal="center" vertical="center" shrinkToFit="1"/>
    </xf>
    <xf numFmtId="0" fontId="14" fillId="0" borderId="0" xfId="0" applyFont="1">
      <alignment vertical="center"/>
    </xf>
    <xf numFmtId="0" fontId="0" fillId="26" borderId="42" xfId="0" applyFill="1" applyBorder="1" applyAlignment="1">
      <alignment horizontal="center" vertical="center"/>
    </xf>
    <xf numFmtId="0" fontId="0" fillId="0" borderId="42" xfId="0" applyBorder="1" applyAlignment="1">
      <alignment horizontal="distributed" vertical="center"/>
    </xf>
    <xf numFmtId="0" fontId="0" fillId="26" borderId="44" xfId="0" applyFill="1" applyBorder="1" applyAlignment="1">
      <alignment horizontal="center" vertical="center"/>
    </xf>
    <xf numFmtId="14" fontId="0" fillId="0" borderId="44" xfId="0" applyNumberFormat="1" applyBorder="1" applyAlignment="1">
      <alignment horizontal="center" vertical="center" shrinkToFit="1"/>
    </xf>
    <xf numFmtId="14" fontId="0" fillId="0" borderId="15" xfId="0" applyNumberFormat="1" applyBorder="1" applyAlignment="1">
      <alignment horizontal="center" vertical="center" shrinkToFit="1"/>
    </xf>
    <xf numFmtId="0" fontId="24" fillId="0" borderId="0" xfId="46" applyFont="1" applyAlignment="1">
      <alignment vertical="center"/>
    </xf>
    <xf numFmtId="177" fontId="25" fillId="26" borderId="47" xfId="46" applyNumberFormat="1" applyFont="1" applyFill="1" applyBorder="1" applyAlignment="1">
      <alignment horizontal="center" vertical="center"/>
    </xf>
    <xf numFmtId="0" fontId="5" fillId="0" borderId="21" xfId="46" applyFont="1" applyBorder="1" applyAlignment="1">
      <alignment horizontal="center" vertical="center" shrinkToFit="1"/>
    </xf>
    <xf numFmtId="0" fontId="6" fillId="0" borderId="19" xfId="46" applyFont="1" applyBorder="1" applyAlignment="1">
      <alignment horizontal="center" vertical="center"/>
    </xf>
    <xf numFmtId="0" fontId="5" fillId="0" borderId="0" xfId="46" applyFont="1" applyAlignment="1">
      <alignment vertical="center"/>
    </xf>
    <xf numFmtId="14" fontId="5" fillId="0" borderId="0" xfId="46" applyNumberFormat="1" applyFont="1" applyAlignment="1">
      <alignment vertical="center" shrinkToFit="1"/>
    </xf>
    <xf numFmtId="0" fontId="57" fillId="0" borderId="0" xfId="0" applyFont="1">
      <alignment vertical="center"/>
    </xf>
    <xf numFmtId="0" fontId="5" fillId="0" borderId="15" xfId="46" applyFont="1" applyBorder="1" applyAlignment="1">
      <alignment horizontal="distributed" vertical="center" indent="2"/>
    </xf>
    <xf numFmtId="0" fontId="6" fillId="0" borderId="0" xfId="46" applyFont="1" applyAlignment="1">
      <alignment vertical="center"/>
    </xf>
    <xf numFmtId="0" fontId="35" fillId="0" borderId="0" xfId="46" applyFont="1" applyAlignment="1">
      <alignment horizontal="right" vertical="center"/>
    </xf>
    <xf numFmtId="177" fontId="25" fillId="26" borderId="50" xfId="46" applyNumberFormat="1" applyFont="1" applyFill="1" applyBorder="1" applyAlignment="1">
      <alignment horizontal="center" vertical="center"/>
    </xf>
    <xf numFmtId="0" fontId="68" fillId="29" borderId="0" xfId="46" applyFont="1" applyFill="1" applyAlignment="1">
      <alignment horizontal="center" vertical="center"/>
    </xf>
    <xf numFmtId="0" fontId="26" fillId="29" borderId="52" xfId="46" applyFont="1" applyFill="1" applyBorder="1" applyAlignment="1">
      <alignment horizontal="center" vertical="center"/>
    </xf>
    <xf numFmtId="0" fontId="69" fillId="0" borderId="0" xfId="0" applyFont="1" applyAlignment="1">
      <alignment horizontal="left" vertical="center" readingOrder="1"/>
    </xf>
    <xf numFmtId="0" fontId="70" fillId="0" borderId="0" xfId="0" applyFont="1" applyAlignment="1">
      <alignment horizontal="left" vertical="center" readingOrder="1"/>
    </xf>
    <xf numFmtId="0" fontId="71" fillId="0" borderId="0" xfId="0" applyFont="1" applyAlignment="1">
      <alignment horizontal="left" vertical="center" readingOrder="1"/>
    </xf>
    <xf numFmtId="0" fontId="2" fillId="0" borderId="0" xfId="45" applyAlignment="1">
      <alignment horizontal="right"/>
    </xf>
    <xf numFmtId="0" fontId="5" fillId="0" borderId="21" xfId="46" applyFont="1" applyBorder="1" applyAlignment="1">
      <alignment horizontal="center" vertical="center"/>
    </xf>
    <xf numFmtId="0" fontId="0" fillId="0" borderId="0" xfId="46" applyFont="1" applyAlignment="1">
      <alignment horizontal="center" vertical="center"/>
    </xf>
    <xf numFmtId="0" fontId="34" fillId="29" borderId="0" xfId="46" applyFont="1" applyFill="1" applyAlignment="1">
      <alignment horizontal="center" vertical="center" shrinkToFit="1"/>
    </xf>
    <xf numFmtId="0" fontId="68" fillId="29" borderId="41" xfId="46" applyFont="1" applyFill="1" applyBorder="1" applyAlignment="1">
      <alignment horizontal="center" vertical="center"/>
    </xf>
    <xf numFmtId="177" fontId="25" fillId="26" borderId="53" xfId="46" applyNumberFormat="1" applyFont="1" applyFill="1" applyBorder="1" applyAlignment="1">
      <alignment horizontal="center" vertical="center"/>
    </xf>
    <xf numFmtId="177" fontId="25" fillId="26" borderId="54" xfId="46" applyNumberFormat="1" applyFont="1" applyFill="1" applyBorder="1" applyAlignment="1">
      <alignment horizontal="center" vertical="center"/>
    </xf>
    <xf numFmtId="0" fontId="2" fillId="0" borderId="0" xfId="45" applyAlignment="1">
      <alignment vertical="center"/>
    </xf>
    <xf numFmtId="49" fontId="0" fillId="0" borderId="55" xfId="0" applyNumberFormat="1" applyBorder="1" applyAlignment="1">
      <alignment horizontal="center" vertical="center"/>
    </xf>
    <xf numFmtId="49" fontId="0" fillId="0" borderId="56" xfId="0" applyNumberFormat="1" applyBorder="1" applyAlignment="1">
      <alignment horizontal="center" vertical="center"/>
    </xf>
    <xf numFmtId="0" fontId="2" fillId="31" borderId="19" xfId="0" applyFont="1" applyFill="1" applyBorder="1">
      <alignment vertical="center"/>
    </xf>
    <xf numFmtId="0" fontId="2" fillId="31" borderId="20" xfId="0" applyFont="1" applyFill="1" applyBorder="1">
      <alignment vertical="center"/>
    </xf>
    <xf numFmtId="178" fontId="0" fillId="27" borderId="20" xfId="0" applyNumberFormat="1" applyFill="1" applyBorder="1" applyAlignment="1">
      <alignment horizontal="right" vertical="center"/>
    </xf>
    <xf numFmtId="0" fontId="0" fillId="28" borderId="42" xfId="0" applyFill="1" applyBorder="1" applyAlignment="1">
      <alignment horizontal="center" vertical="center"/>
    </xf>
    <xf numFmtId="14" fontId="0" fillId="0" borderId="0" xfId="0" applyNumberFormat="1" applyAlignment="1">
      <alignment horizontal="right" vertical="center"/>
    </xf>
    <xf numFmtId="0" fontId="65" fillId="0" borderId="0" xfId="0" applyFont="1" applyAlignment="1">
      <alignment horizontal="left" vertical="center"/>
    </xf>
    <xf numFmtId="0" fontId="32" fillId="0" borderId="0" xfId="0" applyFont="1" applyAlignment="1">
      <alignment horizontal="left" vertical="center"/>
    </xf>
    <xf numFmtId="0" fontId="73" fillId="0" borderId="0" xfId="0" applyFont="1">
      <alignment vertical="center"/>
    </xf>
    <xf numFmtId="0" fontId="32" fillId="0" borderId="0" xfId="0" applyFont="1">
      <alignment vertical="center"/>
    </xf>
    <xf numFmtId="0" fontId="27" fillId="0" borderId="0" xfId="0" applyFont="1" applyAlignment="1">
      <alignment vertical="center" wrapText="1" shrinkToFit="1"/>
    </xf>
    <xf numFmtId="0" fontId="0" fillId="29" borderId="19" xfId="0" applyFill="1" applyBorder="1" applyAlignment="1">
      <alignment horizontal="center" vertical="center"/>
    </xf>
    <xf numFmtId="0" fontId="34" fillId="0" borderId="0" xfId="46" applyFont="1" applyAlignment="1">
      <alignment horizontal="center" vertical="center"/>
    </xf>
    <xf numFmtId="0" fontId="5" fillId="0" borderId="23" xfId="46" applyFont="1" applyBorder="1" applyAlignment="1">
      <alignment horizontal="center" vertical="center"/>
    </xf>
    <xf numFmtId="0" fontId="5" fillId="0" borderId="16" xfId="46" applyFont="1" applyBorder="1" applyAlignment="1">
      <alignment horizontal="center" vertical="center" shrinkToFit="1"/>
    </xf>
    <xf numFmtId="0" fontId="2" fillId="0" borderId="0" xfId="46" applyAlignment="1">
      <alignment vertical="center"/>
    </xf>
    <xf numFmtId="0" fontId="79" fillId="34" borderId="15" xfId="46" applyFont="1" applyFill="1" applyBorder="1" applyAlignment="1">
      <alignment horizontal="center" vertical="center"/>
    </xf>
    <xf numFmtId="0" fontId="79" fillId="34" borderId="15" xfId="46" applyFont="1" applyFill="1" applyBorder="1" applyAlignment="1">
      <alignment horizontal="center" vertical="center" shrinkToFit="1"/>
    </xf>
    <xf numFmtId="0" fontId="76" fillId="0" borderId="0" xfId="46" applyFont="1" applyAlignment="1">
      <alignment vertical="center"/>
    </xf>
    <xf numFmtId="0" fontId="76" fillId="0" borderId="0" xfId="46" applyFont="1"/>
    <xf numFmtId="0" fontId="4" fillId="35" borderId="0" xfId="46" applyFont="1" applyFill="1" applyAlignment="1">
      <alignment vertical="center" shrinkToFit="1"/>
    </xf>
    <xf numFmtId="0" fontId="4" fillId="35" borderId="0" xfId="46" applyFont="1" applyFill="1" applyAlignment="1">
      <alignment vertical="center"/>
    </xf>
    <xf numFmtId="0" fontId="6" fillId="35" borderId="19" xfId="46" applyFont="1" applyFill="1" applyBorder="1" applyAlignment="1">
      <alignment horizontal="center" vertical="center"/>
    </xf>
    <xf numFmtId="0" fontId="2" fillId="35" borderId="0" xfId="46" applyFill="1"/>
    <xf numFmtId="0" fontId="80" fillId="35" borderId="0" xfId="46" applyFont="1" applyFill="1" applyAlignment="1">
      <alignment vertical="center"/>
    </xf>
    <xf numFmtId="0" fontId="76" fillId="35" borderId="0" xfId="46" applyFont="1" applyFill="1" applyAlignment="1">
      <alignment vertical="center"/>
    </xf>
    <xf numFmtId="0" fontId="5" fillId="35" borderId="20" xfId="46" applyFont="1" applyFill="1" applyBorder="1" applyAlignment="1">
      <alignment horizontal="center" vertical="center"/>
    </xf>
    <xf numFmtId="0" fontId="79" fillId="35" borderId="0" xfId="46" applyFont="1" applyFill="1" applyAlignment="1">
      <alignment horizontal="center" vertical="center" textRotation="255"/>
    </xf>
    <xf numFmtId="0" fontId="2" fillId="35" borderId="0" xfId="46" applyFill="1" applyAlignment="1">
      <alignment vertical="center"/>
    </xf>
    <xf numFmtId="0" fontId="6" fillId="0" borderId="23" xfId="46" applyFont="1" applyBorder="1" applyAlignment="1">
      <alignment horizontal="center" vertical="center"/>
    </xf>
    <xf numFmtId="0" fontId="9" fillId="0" borderId="23" xfId="46" applyFont="1" applyBorder="1" applyAlignment="1">
      <alignment horizontal="center" vertical="center"/>
    </xf>
    <xf numFmtId="0" fontId="68" fillId="0" borderId="0" xfId="46" applyFont="1" applyAlignment="1">
      <alignment horizontal="center" vertical="center"/>
    </xf>
    <xf numFmtId="0" fontId="33" fillId="0" borderId="0" xfId="46" applyFont="1" applyAlignment="1">
      <alignment horizontal="left" vertical="center" wrapText="1"/>
    </xf>
    <xf numFmtId="0" fontId="24" fillId="0" borderId="0" xfId="46" applyFont="1" applyAlignment="1">
      <alignment vertical="center" wrapText="1"/>
    </xf>
    <xf numFmtId="177" fontId="25" fillId="0" borderId="0" xfId="46" applyNumberFormat="1" applyFont="1" applyAlignment="1">
      <alignment horizontal="center" vertical="center"/>
    </xf>
    <xf numFmtId="177" fontId="25" fillId="29" borderId="0" xfId="46" applyNumberFormat="1" applyFont="1" applyFill="1" applyAlignment="1">
      <alignment horizontal="center" vertical="center"/>
    </xf>
    <xf numFmtId="178" fontId="82" fillId="0" borderId="0" xfId="46" applyNumberFormat="1" applyFont="1" applyAlignment="1">
      <alignment horizontal="left" vertical="top" wrapText="1"/>
    </xf>
    <xf numFmtId="177" fontId="25" fillId="29" borderId="66" xfId="46" applyNumberFormat="1" applyFont="1" applyFill="1" applyBorder="1" applyAlignment="1">
      <alignment horizontal="center" vertical="center"/>
    </xf>
    <xf numFmtId="0" fontId="34" fillId="0" borderId="0" xfId="46" applyFont="1" applyAlignment="1">
      <alignment horizontal="center" vertical="center" shrinkToFit="1"/>
    </xf>
    <xf numFmtId="0" fontId="79" fillId="0" borderId="15" xfId="0" applyFont="1" applyBorder="1" applyAlignment="1">
      <alignment horizontal="center" vertical="center" shrinkToFit="1"/>
    </xf>
    <xf numFmtId="0" fontId="79" fillId="34" borderId="105" xfId="46" applyFont="1" applyFill="1" applyBorder="1" applyAlignment="1">
      <alignment horizontal="center" vertical="center" shrinkToFit="1"/>
    </xf>
    <xf numFmtId="14" fontId="5" fillId="0" borderId="21" xfId="46" applyNumberFormat="1" applyFont="1" applyBorder="1" applyAlignment="1">
      <alignment horizontal="center" vertical="center" shrinkToFit="1"/>
    </xf>
    <xf numFmtId="0" fontId="5" fillId="0" borderId="42" xfId="0" applyFont="1" applyBorder="1" applyAlignment="1">
      <alignment horizontal="center" vertical="center" shrinkToFit="1"/>
    </xf>
    <xf numFmtId="0" fontId="18" fillId="0" borderId="0" xfId="0" applyFont="1" applyAlignment="1">
      <alignment horizontal="left" vertical="center"/>
    </xf>
    <xf numFmtId="177" fontId="5" fillId="35" borderId="21" xfId="46" applyNumberFormat="1" applyFont="1" applyFill="1" applyBorder="1" applyAlignment="1">
      <alignment vertical="center" shrinkToFit="1"/>
    </xf>
    <xf numFmtId="0" fontId="8" fillId="0" borderId="41" xfId="0" applyFont="1" applyBorder="1" applyAlignment="1">
      <alignment horizontal="left" vertical="center" indent="2"/>
    </xf>
    <xf numFmtId="0" fontId="5" fillId="1" borderId="114" xfId="0" applyFont="1" applyFill="1" applyBorder="1" applyAlignment="1">
      <alignment horizontal="center" vertical="center"/>
    </xf>
    <xf numFmtId="14" fontId="5" fillId="0" borderId="19" xfId="46" applyNumberFormat="1" applyFont="1" applyBorder="1"/>
    <xf numFmtId="0" fontId="5" fillId="0" borderId="20" xfId="46" applyFont="1" applyBorder="1" applyAlignment="1">
      <alignment horizontal="center" vertical="center"/>
    </xf>
    <xf numFmtId="177" fontId="5" fillId="0" borderId="21" xfId="46" applyNumberFormat="1" applyFont="1" applyBorder="1" applyAlignment="1">
      <alignment vertical="center" shrinkToFit="1"/>
    </xf>
    <xf numFmtId="0" fontId="5" fillId="0" borderId="0" xfId="46" applyFont="1" applyAlignment="1">
      <alignment horizontal="left" vertical="center"/>
    </xf>
    <xf numFmtId="0" fontId="26" fillId="0" borderId="32" xfId="46" applyFont="1" applyBorder="1" applyAlignment="1">
      <alignment horizontal="center" vertical="center" shrinkToFit="1"/>
    </xf>
    <xf numFmtId="0" fontId="26" fillId="0" borderId="33" xfId="46" applyFont="1" applyBorder="1" applyAlignment="1">
      <alignment horizontal="center" vertical="center" shrinkToFit="1"/>
    </xf>
    <xf numFmtId="0" fontId="26" fillId="0" borderId="34" xfId="46" applyFont="1" applyBorder="1" applyAlignment="1">
      <alignment horizontal="center" vertical="center" shrinkToFit="1"/>
    </xf>
    <xf numFmtId="0" fontId="9" fillId="30" borderId="15" xfId="46" applyFont="1" applyFill="1" applyBorder="1" applyAlignment="1">
      <alignment horizontal="center" vertical="center"/>
    </xf>
    <xf numFmtId="177" fontId="25" fillId="0" borderId="68" xfId="46" applyNumberFormat="1" applyFont="1" applyBorder="1" applyAlignment="1">
      <alignment horizontal="center" vertical="center"/>
    </xf>
    <xf numFmtId="0" fontId="0" fillId="0" borderId="21" xfId="0" applyBorder="1" applyAlignment="1">
      <alignment vertical="center" shrinkToFit="1"/>
    </xf>
    <xf numFmtId="0" fontId="85" fillId="0" borderId="0" xfId="48" applyFont="1">
      <alignment vertical="center"/>
    </xf>
    <xf numFmtId="0" fontId="86" fillId="0" borderId="0" xfId="48" applyFont="1">
      <alignment vertical="center"/>
    </xf>
    <xf numFmtId="0" fontId="86" fillId="0" borderId="0" xfId="48" applyFont="1" applyAlignment="1">
      <alignment horizontal="center" vertical="center"/>
    </xf>
    <xf numFmtId="0" fontId="86" fillId="0" borderId="102" xfId="48" applyFont="1" applyBorder="1" applyAlignment="1">
      <alignment horizontal="center" vertical="center"/>
    </xf>
    <xf numFmtId="0" fontId="26" fillId="0" borderId="0" xfId="48" applyFont="1">
      <alignment vertical="center"/>
    </xf>
    <xf numFmtId="0" fontId="26" fillId="0" borderId="0" xfId="48" applyFont="1" applyAlignment="1">
      <alignment horizontal="center" vertical="center"/>
    </xf>
    <xf numFmtId="0" fontId="89" fillId="0" borderId="0" xfId="48" applyFont="1" applyAlignment="1">
      <alignment horizontal="center" vertical="center"/>
    </xf>
    <xf numFmtId="0" fontId="86" fillId="0" borderId="123" xfId="48" applyFont="1" applyBorder="1" applyAlignment="1">
      <alignment horizontal="center" vertical="center"/>
    </xf>
    <xf numFmtId="0" fontId="26" fillId="0" borderId="0" xfId="48" applyFont="1" applyAlignment="1"/>
    <xf numFmtId="0" fontId="89" fillId="0" borderId="0" xfId="48" applyFont="1">
      <alignment vertical="center"/>
    </xf>
    <xf numFmtId="0" fontId="86" fillId="0" borderId="0" xfId="48" applyFont="1" applyAlignment="1">
      <alignment horizontal="center" vertical="center" shrinkToFit="1"/>
    </xf>
    <xf numFmtId="0" fontId="16" fillId="0" borderId="0" xfId="48" applyFont="1">
      <alignment vertical="center"/>
    </xf>
    <xf numFmtId="0" fontId="86" fillId="0" borderId="102" xfId="48" applyFont="1" applyBorder="1" applyAlignment="1">
      <alignment horizontal="center" vertical="center" wrapText="1"/>
    </xf>
    <xf numFmtId="0" fontId="83" fillId="0" borderId="0" xfId="48" applyFont="1">
      <alignment vertical="center"/>
    </xf>
    <xf numFmtId="0" fontId="81" fillId="0" borderId="0" xfId="48" applyFont="1">
      <alignment vertical="center"/>
    </xf>
    <xf numFmtId="0" fontId="86" fillId="0" borderId="0" xfId="48" applyFont="1" applyAlignment="1">
      <alignment horizontal="center" vertical="center" wrapText="1"/>
    </xf>
    <xf numFmtId="0" fontId="88" fillId="0" borderId="0" xfId="48" applyFont="1" applyAlignment="1">
      <alignment vertical="center" wrapText="1"/>
    </xf>
    <xf numFmtId="0" fontId="87" fillId="0" borderId="0" xfId="48" applyFont="1">
      <alignment vertical="center"/>
    </xf>
    <xf numFmtId="0" fontId="75" fillId="0" borderId="124" xfId="48" applyFont="1" applyBorder="1" applyAlignment="1">
      <alignment horizontal="center" vertical="center" wrapText="1" shrinkToFit="1"/>
    </xf>
    <xf numFmtId="0" fontId="75" fillId="0" borderId="152" xfId="48" applyFont="1" applyBorder="1" applyAlignment="1">
      <alignment horizontal="center" vertical="center" wrapText="1" shrinkToFit="1"/>
    </xf>
    <xf numFmtId="0" fontId="86" fillId="0" borderId="129" xfId="48" applyFont="1" applyBorder="1" applyAlignment="1">
      <alignment vertical="center" shrinkToFit="1"/>
    </xf>
    <xf numFmtId="0" fontId="86" fillId="0" borderId="28" xfId="48" applyFont="1" applyBorder="1" applyAlignment="1">
      <alignment horizontal="center" vertical="center" shrinkToFit="1"/>
    </xf>
    <xf numFmtId="0" fontId="86" fillId="0" borderId="129" xfId="48" applyFont="1" applyBorder="1" applyAlignment="1">
      <alignment horizontal="center" vertical="center" shrinkToFit="1"/>
    </xf>
    <xf numFmtId="0" fontId="86" fillId="0" borderId="131" xfId="48" applyFont="1" applyBorder="1" applyAlignment="1">
      <alignment horizontal="center" vertical="center" shrinkToFit="1"/>
    </xf>
    <xf numFmtId="0" fontId="86" fillId="0" borderId="132" xfId="48" applyFont="1" applyBorder="1" applyAlignment="1">
      <alignment horizontal="center" vertical="center" shrinkToFit="1"/>
    </xf>
    <xf numFmtId="14" fontId="5" fillId="0" borderId="20" xfId="46" applyNumberFormat="1" applyFont="1" applyBorder="1" applyAlignment="1">
      <alignment horizontal="center" vertical="center" shrinkToFit="1"/>
    </xf>
    <xf numFmtId="178" fontId="5" fillId="0" borderId="20" xfId="46" applyNumberFormat="1" applyFont="1" applyBorder="1" applyAlignment="1">
      <alignment horizontal="left" vertical="center" indent="2"/>
    </xf>
    <xf numFmtId="177" fontId="5" fillId="35" borderId="21" xfId="46" applyNumberFormat="1" applyFont="1" applyFill="1" applyBorder="1" applyAlignment="1">
      <alignment horizontal="distributed" vertical="center" indent="1" shrinkToFit="1"/>
    </xf>
    <xf numFmtId="177" fontId="5" fillId="35" borderId="20" xfId="46" applyNumberFormat="1" applyFont="1" applyFill="1" applyBorder="1" applyAlignment="1">
      <alignment horizontal="distributed" vertical="center" indent="1" shrinkToFit="1"/>
    </xf>
    <xf numFmtId="0" fontId="79" fillId="0" borderId="21" xfId="46" applyFont="1" applyBorder="1" applyAlignment="1">
      <alignment horizontal="center" vertical="center" shrinkToFit="1"/>
    </xf>
    <xf numFmtId="178" fontId="5" fillId="0" borderId="20" xfId="46" applyNumberFormat="1" applyFont="1" applyBorder="1" applyAlignment="1">
      <alignment horizontal="left" vertical="center" indent="2" shrinkToFit="1"/>
    </xf>
    <xf numFmtId="14" fontId="25" fillId="0" borderId="0" xfId="46" applyNumberFormat="1" applyFont="1" applyAlignment="1">
      <alignment horizontal="center" vertical="center"/>
    </xf>
    <xf numFmtId="0" fontId="79" fillId="34" borderId="20" xfId="46" applyFont="1" applyFill="1" applyBorder="1" applyAlignment="1">
      <alignment horizontal="center" vertical="center"/>
    </xf>
    <xf numFmtId="177" fontId="25" fillId="26" borderId="108" xfId="46" applyNumberFormat="1" applyFont="1" applyFill="1" applyBorder="1" applyAlignment="1">
      <alignment horizontal="center" vertical="center"/>
    </xf>
    <xf numFmtId="0" fontId="0" fillId="25" borderId="15" xfId="0" applyFill="1" applyBorder="1" applyAlignment="1">
      <alignment horizontal="center" vertical="center"/>
    </xf>
    <xf numFmtId="0" fontId="33" fillId="27" borderId="20" xfId="0" applyFont="1" applyFill="1" applyBorder="1" applyAlignment="1">
      <alignment horizontal="center" vertical="center"/>
    </xf>
    <xf numFmtId="0" fontId="18" fillId="0" borderId="0" xfId="0" applyFont="1" applyAlignment="1">
      <alignment horizontal="right" vertical="center"/>
    </xf>
    <xf numFmtId="0" fontId="18" fillId="0" borderId="0" xfId="0" applyFont="1" applyAlignment="1">
      <alignment horizontal="center" vertical="center"/>
    </xf>
    <xf numFmtId="0" fontId="0" fillId="30" borderId="0" xfId="0" applyFill="1">
      <alignment vertical="center"/>
    </xf>
    <xf numFmtId="0" fontId="0" fillId="30" borderId="124" xfId="0" applyFill="1" applyBorder="1">
      <alignment vertical="center"/>
    </xf>
    <xf numFmtId="0" fontId="5" fillId="0" borderId="0" xfId="46" applyFont="1" applyAlignment="1">
      <alignment horizontal="center" vertical="center"/>
    </xf>
    <xf numFmtId="0" fontId="0" fillId="0" borderId="15" xfId="0" applyBorder="1" applyAlignment="1">
      <alignment horizontal="center" vertical="center" shrinkToFit="1"/>
    </xf>
    <xf numFmtId="0" fontId="0" fillId="25" borderId="21" xfId="0" applyFill="1" applyBorder="1" applyAlignment="1">
      <alignment horizontal="center" vertical="center" shrinkToFit="1"/>
    </xf>
    <xf numFmtId="14" fontId="5" fillId="0" borderId="15" xfId="46" applyNumberFormat="1" applyFont="1" applyBorder="1" applyAlignment="1">
      <alignment vertical="center" shrinkToFit="1"/>
    </xf>
    <xf numFmtId="14" fontId="5" fillId="0" borderId="160" xfId="46" applyNumberFormat="1" applyFont="1" applyBorder="1" applyAlignment="1">
      <alignment vertical="center" shrinkToFit="1"/>
    </xf>
    <xf numFmtId="0" fontId="10" fillId="34" borderId="15" xfId="46" applyFont="1" applyFill="1" applyBorder="1" applyAlignment="1">
      <alignment horizontal="center" vertical="center" shrinkToFit="1"/>
    </xf>
    <xf numFmtId="0" fontId="10" fillId="34" borderId="160" xfId="46" applyFont="1" applyFill="1" applyBorder="1" applyAlignment="1">
      <alignment horizontal="center" vertical="center" shrinkToFit="1"/>
    </xf>
    <xf numFmtId="14" fontId="25" fillId="0" borderId="0" xfId="46" applyNumberFormat="1" applyFont="1" applyAlignment="1">
      <alignment vertical="center"/>
    </xf>
    <xf numFmtId="0" fontId="8" fillId="35" borderId="0" xfId="46" applyFont="1" applyFill="1" applyAlignment="1">
      <alignment horizontal="center" vertical="center" shrinkToFit="1"/>
    </xf>
    <xf numFmtId="0" fontId="5" fillId="34" borderId="105" xfId="46" applyFont="1" applyFill="1" applyBorder="1" applyAlignment="1">
      <alignment vertical="center" shrinkToFit="1"/>
    </xf>
    <xf numFmtId="0" fontId="11" fillId="0" borderId="114" xfId="0" applyFont="1" applyBorder="1" applyAlignment="1">
      <alignment horizontal="center" vertical="center"/>
    </xf>
    <xf numFmtId="177" fontId="5" fillId="0" borderId="0" xfId="46" applyNumberFormat="1" applyFont="1" applyAlignment="1">
      <alignment vertical="center" shrinkToFit="1"/>
    </xf>
    <xf numFmtId="0" fontId="5" fillId="0" borderId="0" xfId="46" applyFont="1" applyAlignment="1">
      <alignment horizontal="center" vertical="center" shrinkToFit="1"/>
    </xf>
    <xf numFmtId="0" fontId="2" fillId="0" borderId="169" xfId="46" applyBorder="1"/>
    <xf numFmtId="0" fontId="2" fillId="35" borderId="170" xfId="46" applyFill="1" applyBorder="1"/>
    <xf numFmtId="0" fontId="2" fillId="0" borderId="170" xfId="46" applyBorder="1"/>
    <xf numFmtId="0" fontId="2" fillId="35" borderId="21" xfId="46" applyFill="1" applyBorder="1"/>
    <xf numFmtId="0" fontId="5" fillId="0" borderId="0" xfId="46" applyFont="1" applyAlignment="1">
      <alignment horizontal="distributed" vertical="center" wrapText="1"/>
    </xf>
    <xf numFmtId="0" fontId="5" fillId="0" borderId="0" xfId="46" applyFont="1" applyAlignment="1">
      <alignment horizontal="distributed" vertical="center" justifyLastLine="1"/>
    </xf>
    <xf numFmtId="14" fontId="5" fillId="0" borderId="0" xfId="46" applyNumberFormat="1" applyFont="1" applyAlignment="1">
      <alignment horizontal="center" vertical="center" shrinkToFit="1"/>
    </xf>
    <xf numFmtId="0" fontId="5" fillId="35" borderId="116" xfId="46" applyFont="1" applyFill="1" applyBorder="1" applyAlignment="1">
      <alignment horizontal="center" vertical="center"/>
    </xf>
    <xf numFmtId="0" fontId="5" fillId="0" borderId="117" xfId="46" applyFont="1" applyBorder="1" applyAlignment="1">
      <alignment horizontal="distributed" vertical="center" justifyLastLine="1"/>
    </xf>
    <xf numFmtId="0" fontId="5" fillId="0" borderId="114" xfId="46" applyFont="1" applyBorder="1" applyAlignment="1">
      <alignment horizontal="center" vertical="center"/>
    </xf>
    <xf numFmtId="14" fontId="5" fillId="0" borderId="115" xfId="46" applyNumberFormat="1" applyFont="1" applyBorder="1" applyAlignment="1">
      <alignment horizontal="center" vertical="center" shrinkToFit="1"/>
    </xf>
    <xf numFmtId="14" fontId="5" fillId="0" borderId="114" xfId="46" applyNumberFormat="1" applyFont="1" applyBorder="1" applyAlignment="1">
      <alignment vertical="center" shrinkToFit="1"/>
    </xf>
    <xf numFmtId="14" fontId="5" fillId="0" borderId="171" xfId="46" applyNumberFormat="1" applyFont="1" applyBorder="1" applyAlignment="1">
      <alignment vertical="center" shrinkToFit="1"/>
    </xf>
    <xf numFmtId="49" fontId="5" fillId="0" borderId="160" xfId="46" applyNumberFormat="1" applyFont="1" applyBorder="1" applyAlignment="1">
      <alignment horizontal="left" vertical="center" shrinkToFit="1"/>
    </xf>
    <xf numFmtId="0" fontId="5" fillId="34" borderId="174" xfId="46" applyFont="1" applyFill="1" applyBorder="1" applyAlignment="1">
      <alignment vertical="center" shrinkToFit="1"/>
    </xf>
    <xf numFmtId="177" fontId="5" fillId="35" borderId="115" xfId="46" applyNumberFormat="1" applyFont="1" applyFill="1" applyBorder="1" applyAlignment="1">
      <alignment vertical="center" shrinkToFit="1"/>
    </xf>
    <xf numFmtId="0" fontId="5" fillId="0" borderId="117" xfId="46" applyFont="1" applyBorder="1" applyAlignment="1">
      <alignment horizontal="center" vertical="center" shrinkToFit="1"/>
    </xf>
    <xf numFmtId="0" fontId="5" fillId="0" borderId="114" xfId="46" applyFont="1" applyBorder="1" applyAlignment="1">
      <alignment horizontal="center" vertical="center" shrinkToFit="1"/>
    </xf>
    <xf numFmtId="49" fontId="5" fillId="0" borderId="171" xfId="46" applyNumberFormat="1" applyFont="1" applyBorder="1" applyAlignment="1">
      <alignment horizontal="left" vertical="center" shrinkToFit="1"/>
    </xf>
    <xf numFmtId="0" fontId="5" fillId="0" borderId="0" xfId="46" applyFont="1" applyAlignment="1">
      <alignment horizontal="left"/>
    </xf>
    <xf numFmtId="0" fontId="5" fillId="0" borderId="0" xfId="46" applyFont="1" applyAlignment="1">
      <alignment horizontal="center"/>
    </xf>
    <xf numFmtId="178" fontId="20" fillId="34" borderId="160" xfId="46" applyNumberFormat="1" applyFont="1" applyFill="1" applyBorder="1" applyAlignment="1">
      <alignment horizontal="center" vertical="center" wrapText="1" shrinkToFit="1"/>
    </xf>
    <xf numFmtId="178" fontId="5" fillId="0" borderId="160" xfId="46" applyNumberFormat="1" applyFont="1" applyBorder="1" applyAlignment="1">
      <alignment horizontal="center" vertical="center" shrinkToFit="1"/>
    </xf>
    <xf numFmtId="0" fontId="5" fillId="34" borderId="168" xfId="46" applyFont="1" applyFill="1" applyBorder="1" applyAlignment="1">
      <alignment horizontal="center" vertical="center" shrinkToFit="1"/>
    </xf>
    <xf numFmtId="0" fontId="5" fillId="34" borderId="176" xfId="46" applyFont="1" applyFill="1" applyBorder="1" applyAlignment="1">
      <alignment horizontal="center" vertical="center" shrinkToFit="1"/>
    </xf>
    <xf numFmtId="0" fontId="79" fillId="35" borderId="0" xfId="46" applyFont="1" applyFill="1" applyAlignment="1">
      <alignment vertical="center"/>
    </xf>
    <xf numFmtId="0" fontId="79" fillId="35" borderId="0" xfId="46" applyFont="1" applyFill="1" applyAlignment="1">
      <alignment vertical="center" textRotation="255"/>
    </xf>
    <xf numFmtId="0" fontId="0" fillId="0" borderId="0" xfId="46" applyFont="1" applyAlignment="1">
      <alignment horizontal="center"/>
    </xf>
    <xf numFmtId="0" fontId="74" fillId="0" borderId="0" xfId="0" applyFont="1" applyAlignment="1">
      <alignment horizontal="center" vertical="center"/>
    </xf>
    <xf numFmtId="0" fontId="6" fillId="0" borderId="25" xfId="0" applyFont="1" applyBorder="1" applyAlignment="1">
      <alignment horizontal="center" vertical="center"/>
    </xf>
    <xf numFmtId="49" fontId="0" fillId="0" borderId="0" xfId="0" applyNumberFormat="1" applyAlignment="1">
      <alignment horizontal="right" vertical="center"/>
    </xf>
    <xf numFmtId="0" fontId="5" fillId="0" borderId="178" xfId="0" applyFont="1" applyBorder="1" applyAlignment="1">
      <alignment horizontal="center" vertical="center"/>
    </xf>
    <xf numFmtId="0" fontId="5" fillId="0" borderId="178" xfId="0" applyFont="1" applyBorder="1" applyAlignment="1">
      <alignment horizontal="center" vertical="center" shrinkToFit="1"/>
    </xf>
    <xf numFmtId="0" fontId="5" fillId="0" borderId="178" xfId="0" applyFont="1" applyBorder="1" applyAlignment="1">
      <alignment vertical="center" shrinkToFit="1"/>
    </xf>
    <xf numFmtId="0" fontId="5" fillId="0" borderId="24" xfId="0" applyFont="1" applyBorder="1" applyAlignment="1">
      <alignment horizontal="center" vertical="center"/>
    </xf>
    <xf numFmtId="0" fontId="5" fillId="0" borderId="188" xfId="0" applyFont="1" applyBorder="1" applyAlignment="1">
      <alignment horizontal="center" vertical="center" shrinkToFit="1"/>
    </xf>
    <xf numFmtId="0" fontId="5" fillId="0" borderId="189" xfId="0" applyFont="1" applyBorder="1" applyAlignment="1">
      <alignment horizontal="center"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90" xfId="0" applyFont="1" applyBorder="1" applyAlignment="1">
      <alignment horizontal="center" vertical="center" shrinkToFit="1"/>
    </xf>
    <xf numFmtId="0" fontId="19" fillId="0" borderId="0" xfId="0" applyFont="1">
      <alignment vertical="center"/>
    </xf>
    <xf numFmtId="0" fontId="83" fillId="0" borderId="0" xfId="48" applyFont="1" applyAlignment="1">
      <alignment horizontal="center" vertical="center"/>
    </xf>
    <xf numFmtId="0" fontId="86" fillId="0" borderId="103" xfId="48" applyFont="1" applyBorder="1" applyAlignment="1">
      <alignment horizontal="center" vertical="center"/>
    </xf>
    <xf numFmtId="0" fontId="86" fillId="0" borderId="195" xfId="48" applyFont="1" applyBorder="1" applyAlignment="1">
      <alignment horizontal="center" vertical="center"/>
    </xf>
    <xf numFmtId="0" fontId="86" fillId="0" borderId="185" xfId="48" applyFont="1" applyBorder="1" applyAlignment="1">
      <alignment horizontal="center" vertical="center"/>
    </xf>
    <xf numFmtId="0" fontId="94" fillId="0" borderId="196" xfId="48" applyFont="1" applyBorder="1" applyAlignment="1">
      <alignment horizontal="center" vertical="center"/>
    </xf>
    <xf numFmtId="0" fontId="95" fillId="0" borderId="186" xfId="48" applyFont="1" applyBorder="1" applyAlignment="1">
      <alignment horizontal="center" vertical="center" wrapText="1"/>
    </xf>
    <xf numFmtId="0" fontId="94" fillId="0" borderId="194" xfId="48" applyFont="1" applyBorder="1" applyAlignment="1">
      <alignment horizontal="center" vertical="center"/>
    </xf>
    <xf numFmtId="0" fontId="94" fillId="0" borderId="197" xfId="48" applyFont="1" applyBorder="1" applyAlignment="1">
      <alignment horizontal="center" vertical="center"/>
    </xf>
    <xf numFmtId="0" fontId="5" fillId="0" borderId="129" xfId="0" applyFont="1" applyBorder="1" applyAlignment="1">
      <alignment horizontal="center" vertical="center" shrinkToFit="1"/>
    </xf>
    <xf numFmtId="0" fontId="5" fillId="0" borderId="200" xfId="0" applyFont="1" applyBorder="1">
      <alignment vertical="center"/>
    </xf>
    <xf numFmtId="0" fontId="5" fillId="0" borderId="200" xfId="0" applyFont="1" applyBorder="1" applyAlignment="1">
      <alignment horizontal="center" vertical="center"/>
    </xf>
    <xf numFmtId="0" fontId="5" fillId="0" borderId="0" xfId="0" applyFont="1" applyProtection="1">
      <alignment vertical="center"/>
      <protection locked="0"/>
    </xf>
    <xf numFmtId="177" fontId="5" fillId="0" borderId="28" xfId="0" applyNumberFormat="1" applyFont="1" applyBorder="1" applyAlignment="1">
      <alignment horizontal="center" vertical="center" shrinkToFit="1"/>
    </xf>
    <xf numFmtId="177" fontId="5" fillId="0" borderId="21" xfId="0" applyNumberFormat="1" applyFont="1" applyBorder="1" applyAlignment="1">
      <alignment horizontal="center" vertical="center" shrinkToFit="1"/>
    </xf>
    <xf numFmtId="0" fontId="29" fillId="0" borderId="0" xfId="0" applyFont="1">
      <alignment vertical="center"/>
    </xf>
    <xf numFmtId="0" fontId="28" fillId="0" borderId="0" xfId="0" applyFont="1" applyAlignment="1">
      <alignment horizontal="center" vertical="center"/>
    </xf>
    <xf numFmtId="0" fontId="28" fillId="0" borderId="203" xfId="0" applyFont="1" applyBorder="1" applyAlignment="1">
      <alignment horizontal="center" vertical="center"/>
    </xf>
    <xf numFmtId="0" fontId="28" fillId="0" borderId="203" xfId="0" applyFont="1" applyBorder="1">
      <alignment vertical="center"/>
    </xf>
    <xf numFmtId="0" fontId="30" fillId="24" borderId="95" xfId="0" applyFont="1" applyFill="1" applyBorder="1" applyAlignment="1">
      <alignment horizontal="center" vertical="center"/>
    </xf>
    <xf numFmtId="0" fontId="65" fillId="0" borderId="0" xfId="0" applyFont="1">
      <alignment vertical="center"/>
    </xf>
    <xf numFmtId="0" fontId="30" fillId="24" borderId="205" xfId="0" applyFont="1" applyFill="1" applyBorder="1" applyAlignment="1">
      <alignment horizontal="center" vertical="center"/>
    </xf>
    <xf numFmtId="0" fontId="30" fillId="24" borderId="199" xfId="0" applyFont="1" applyFill="1" applyBorder="1" applyAlignment="1">
      <alignment horizontal="center" vertical="center"/>
    </xf>
    <xf numFmtId="0" fontId="79" fillId="0" borderId="115" xfId="46" applyFont="1" applyBorder="1" applyAlignment="1">
      <alignment vertical="center" shrinkToFit="1"/>
    </xf>
    <xf numFmtId="0" fontId="79" fillId="0" borderId="116" xfId="46" applyFont="1" applyBorder="1" applyAlignment="1">
      <alignment vertical="center" shrinkToFit="1"/>
    </xf>
    <xf numFmtId="0" fontId="79" fillId="0" borderId="15" xfId="46" applyFont="1" applyBorder="1" applyAlignment="1">
      <alignment horizontal="center" vertical="center" shrinkToFit="1"/>
    </xf>
    <xf numFmtId="0" fontId="79" fillId="1" borderId="15" xfId="46" applyFont="1" applyFill="1" applyBorder="1" applyAlignment="1">
      <alignment horizontal="center" vertical="center" shrinkToFit="1"/>
    </xf>
    <xf numFmtId="0" fontId="0" fillId="28" borderId="15" xfId="0" applyFill="1" applyBorder="1" applyAlignment="1">
      <alignment horizontal="center" vertical="center" shrinkToFit="1"/>
    </xf>
    <xf numFmtId="0" fontId="0" fillId="28" borderId="44" xfId="0" applyFill="1" applyBorder="1" applyAlignment="1">
      <alignment horizontal="center" vertical="center" shrinkToFit="1"/>
    </xf>
    <xf numFmtId="0" fontId="0" fillId="28" borderId="55" xfId="0" applyFill="1" applyBorder="1" applyAlignment="1">
      <alignment horizontal="center" vertical="center" shrinkToFit="1"/>
    </xf>
    <xf numFmtId="0" fontId="0" fillId="28" borderId="56" xfId="0" applyFill="1" applyBorder="1" applyAlignment="1">
      <alignment horizontal="center" vertical="center" shrinkToFit="1"/>
    </xf>
    <xf numFmtId="177" fontId="5" fillId="0" borderId="55" xfId="0" applyNumberFormat="1" applyFont="1" applyBorder="1" applyAlignment="1">
      <alignment horizontal="center" vertical="center" shrinkToFit="1"/>
    </xf>
    <xf numFmtId="177" fontId="5" fillId="0" borderId="209" xfId="0" applyNumberFormat="1"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209" xfId="0" applyFont="1" applyBorder="1" applyAlignment="1">
      <alignment horizontal="center" vertical="center" shrinkToFit="1"/>
    </xf>
    <xf numFmtId="0" fontId="0" fillId="26" borderId="15" xfId="0" applyFill="1" applyBorder="1" applyAlignment="1">
      <alignment horizontal="center" vertical="center"/>
    </xf>
    <xf numFmtId="181" fontId="0" fillId="28" borderId="44" xfId="0" applyNumberFormat="1" applyFill="1" applyBorder="1" applyAlignment="1">
      <alignment horizontal="center" vertical="center" shrinkToFit="1"/>
    </xf>
    <xf numFmtId="181" fontId="0" fillId="28" borderId="15" xfId="0" applyNumberFormat="1" applyFill="1" applyBorder="1" applyAlignment="1">
      <alignment horizontal="center" vertical="center" shrinkToFit="1"/>
    </xf>
    <xf numFmtId="0" fontId="0" fillId="0" borderId="39" xfId="0" applyBorder="1" applyAlignment="1">
      <alignment vertical="center" shrinkToFit="1"/>
    </xf>
    <xf numFmtId="0" fontId="0" fillId="26" borderId="190" xfId="0" applyFill="1" applyBorder="1" applyAlignment="1">
      <alignment horizontal="center" vertical="center"/>
    </xf>
    <xf numFmtId="0" fontId="0" fillId="0" borderId="190" xfId="0" applyBorder="1" applyAlignment="1">
      <alignment horizontal="distributed" vertical="center"/>
    </xf>
    <xf numFmtId="14" fontId="0" fillId="0" borderId="190" xfId="0" applyNumberFormat="1" applyBorder="1" applyAlignment="1">
      <alignment horizontal="center" vertical="center" shrinkToFit="1"/>
    </xf>
    <xf numFmtId="0" fontId="0" fillId="0" borderId="178" xfId="0" applyBorder="1" applyAlignment="1">
      <alignment vertical="center" shrinkToFit="1"/>
    </xf>
    <xf numFmtId="181" fontId="0" fillId="28" borderId="190" xfId="0" applyNumberFormat="1" applyFill="1" applyBorder="1" applyAlignment="1">
      <alignment horizontal="center" vertical="center" shrinkToFit="1"/>
    </xf>
    <xf numFmtId="0" fontId="0" fillId="28" borderId="190" xfId="0" applyFill="1" applyBorder="1" applyAlignment="1">
      <alignment horizontal="center" vertical="center"/>
    </xf>
    <xf numFmtId="0" fontId="0" fillId="28" borderId="214" xfId="0" applyFill="1" applyBorder="1" applyAlignment="1">
      <alignment horizontal="center" vertical="center" shrinkToFit="1"/>
    </xf>
    <xf numFmtId="0" fontId="9" fillId="0" borderId="44" xfId="46" applyFont="1" applyBorder="1" applyAlignment="1">
      <alignment horizontal="center" vertical="center"/>
    </xf>
    <xf numFmtId="0" fontId="6" fillId="0" borderId="215" xfId="0" applyFont="1" applyBorder="1" applyAlignment="1">
      <alignment horizontal="center" vertical="center"/>
    </xf>
    <xf numFmtId="0" fontId="9" fillId="0" borderId="115" xfId="0" applyFont="1" applyBorder="1" applyAlignment="1">
      <alignment horizontal="center" vertical="center"/>
    </xf>
    <xf numFmtId="0" fontId="9" fillId="0" borderId="216" xfId="0" applyFont="1" applyBorder="1" applyAlignment="1">
      <alignment horizontal="center" vertical="center"/>
    </xf>
    <xf numFmtId="0" fontId="9" fillId="0" borderId="15" xfId="46" applyFont="1" applyBorder="1" applyAlignment="1">
      <alignment horizontal="center" vertical="center"/>
    </xf>
    <xf numFmtId="0" fontId="7" fillId="30" borderId="15" xfId="46" applyFont="1" applyFill="1" applyBorder="1" applyAlignment="1">
      <alignment horizontal="center" vertical="center"/>
    </xf>
    <xf numFmtId="0" fontId="7" fillId="30" borderId="44" xfId="46" applyFont="1" applyFill="1" applyBorder="1" applyAlignment="1">
      <alignment horizontal="center" vertical="center"/>
    </xf>
    <xf numFmtId="0" fontId="7" fillId="30" borderId="110" xfId="46" applyFont="1" applyFill="1" applyBorder="1" applyAlignment="1">
      <alignment horizontal="center" vertical="center"/>
    </xf>
    <xf numFmtId="0" fontId="7" fillId="30" borderId="112" xfId="46" applyFont="1" applyFill="1" applyBorder="1" applyAlignment="1">
      <alignment horizontal="center" vertical="center"/>
    </xf>
    <xf numFmtId="0" fontId="7" fillId="30" borderId="42" xfId="46" applyFont="1" applyFill="1" applyBorder="1" applyAlignment="1">
      <alignment horizontal="center" vertical="center"/>
    </xf>
    <xf numFmtId="0" fontId="2" fillId="37" borderId="15" xfId="46" applyFill="1" applyBorder="1" applyAlignment="1">
      <alignment horizontal="center"/>
    </xf>
    <xf numFmtId="0" fontId="0" fillId="0" borderId="0" xfId="46" applyFont="1"/>
    <xf numFmtId="0" fontId="0" fillId="0" borderId="0" xfId="46" applyFont="1" applyAlignment="1">
      <alignment vertical="center" wrapText="1"/>
    </xf>
    <xf numFmtId="178" fontId="82" fillId="0" borderId="0" xfId="46" applyNumberFormat="1" applyFont="1" applyAlignment="1">
      <alignment vertical="center" wrapText="1"/>
    </xf>
    <xf numFmtId="0" fontId="33" fillId="0" borderId="0" xfId="46" applyFont="1" applyAlignment="1">
      <alignment vertical="center" wrapText="1"/>
    </xf>
    <xf numFmtId="0" fontId="79" fillId="0" borderId="15" xfId="46" applyFont="1" applyBorder="1" applyAlignment="1">
      <alignment horizontal="center" vertical="center"/>
    </xf>
    <xf numFmtId="0" fontId="79" fillId="0" borderId="44" xfId="46" applyFont="1" applyBorder="1" applyAlignment="1">
      <alignment horizontal="center" vertical="center"/>
    </xf>
    <xf numFmtId="0" fontId="79" fillId="0" borderId="110" xfId="46" applyFont="1" applyBorder="1" applyAlignment="1">
      <alignment horizontal="center" vertical="center" shrinkToFit="1"/>
    </xf>
    <xf numFmtId="0" fontId="79" fillId="0" borderId="112" xfId="46" applyFont="1" applyBorder="1" applyAlignment="1">
      <alignment horizontal="center" vertical="center" shrinkToFit="1"/>
    </xf>
    <xf numFmtId="0" fontId="79" fillId="0" borderId="42" xfId="46" applyFont="1" applyBorder="1" applyAlignment="1">
      <alignment horizontal="center" vertical="center" shrinkToFit="1"/>
    </xf>
    <xf numFmtId="0" fontId="34" fillId="0" borderId="68" xfId="46" applyFont="1" applyBorder="1" applyAlignment="1">
      <alignment vertical="center" wrapText="1"/>
    </xf>
    <xf numFmtId="0" fontId="34" fillId="0" borderId="0" xfId="46" applyFont="1" applyAlignment="1">
      <alignment vertical="center" wrapText="1"/>
    </xf>
    <xf numFmtId="0" fontId="0" fillId="0" borderId="15" xfId="46" applyFont="1" applyBorder="1" applyAlignment="1">
      <alignment horizontal="center" vertical="center"/>
    </xf>
    <xf numFmtId="0" fontId="0" fillId="0" borderId="15" xfId="46" applyFont="1" applyBorder="1" applyAlignment="1">
      <alignment vertical="center" shrinkToFit="1"/>
    </xf>
    <xf numFmtId="0" fontId="2" fillId="0" borderId="15" xfId="46" applyBorder="1" applyAlignment="1">
      <alignment vertical="center"/>
    </xf>
    <xf numFmtId="0" fontId="0" fillId="0" borderId="21" xfId="46" applyFont="1" applyBorder="1" applyAlignment="1">
      <alignment vertical="center" shrinkToFit="1"/>
    </xf>
    <xf numFmtId="0" fontId="0" fillId="0" borderId="168" xfId="46" applyFont="1" applyBorder="1" applyAlignment="1">
      <alignment horizontal="center" vertical="center"/>
    </xf>
    <xf numFmtId="0" fontId="2" fillId="0" borderId="168" xfId="46" applyBorder="1" applyAlignment="1">
      <alignment vertical="center"/>
    </xf>
    <xf numFmtId="0" fontId="2" fillId="0" borderId="168" xfId="46" applyBorder="1" applyAlignment="1">
      <alignment horizontal="center" vertical="center"/>
    </xf>
    <xf numFmtId="0" fontId="2" fillId="0" borderId="15" xfId="46" applyBorder="1" applyAlignment="1">
      <alignment horizontal="center" vertical="center"/>
    </xf>
    <xf numFmtId="0" fontId="0" fillId="0" borderId="16" xfId="46" applyFont="1" applyBorder="1" applyAlignment="1">
      <alignment horizontal="center" vertical="center"/>
    </xf>
    <xf numFmtId="0" fontId="0" fillId="0" borderId="160" xfId="46" applyFont="1" applyBorder="1" applyAlignment="1">
      <alignment horizontal="center" vertical="center"/>
    </xf>
    <xf numFmtId="0" fontId="2" fillId="38" borderId="21" xfId="46" applyFill="1" applyBorder="1" applyAlignment="1">
      <alignment vertical="center"/>
    </xf>
    <xf numFmtId="0" fontId="2" fillId="38" borderId="15" xfId="46" applyFill="1" applyBorder="1" applyAlignment="1">
      <alignment vertical="center"/>
    </xf>
    <xf numFmtId="0" fontId="0" fillId="35" borderId="0" xfId="46" applyFont="1" applyFill="1"/>
    <xf numFmtId="0" fontId="79" fillId="35" borderId="79" xfId="46" applyFont="1" applyFill="1" applyBorder="1" applyAlignment="1">
      <alignment horizontal="center" vertical="center"/>
    </xf>
    <xf numFmtId="0" fontId="5" fillId="35" borderId="118" xfId="46" applyFont="1" applyFill="1" applyBorder="1" applyAlignment="1">
      <alignment horizontal="center" vertical="center"/>
    </xf>
    <xf numFmtId="0" fontId="33" fillId="0" borderId="0" xfId="0" applyFont="1" applyAlignment="1">
      <alignment horizontal="center" vertical="center"/>
    </xf>
    <xf numFmtId="0" fontId="80" fillId="35" borderId="0" xfId="46" applyFont="1" applyFill="1" applyAlignment="1">
      <alignment vertical="center" wrapText="1"/>
    </xf>
    <xf numFmtId="0" fontId="91" fillId="0" borderId="35" xfId="46" applyFont="1" applyBorder="1" applyAlignment="1">
      <alignment horizontal="center" vertical="center"/>
    </xf>
    <xf numFmtId="0" fontId="91" fillId="0" borderId="37" xfId="46" applyFont="1" applyBorder="1" applyAlignment="1">
      <alignment horizontal="center" vertical="center"/>
    </xf>
    <xf numFmtId="0" fontId="28" fillId="0" borderId="96" xfId="0" applyFont="1" applyBorder="1" applyAlignment="1">
      <alignment horizontal="center" vertical="center"/>
    </xf>
    <xf numFmtId="0" fontId="30" fillId="24" borderId="94" xfId="0" applyFont="1" applyFill="1" applyBorder="1" applyAlignment="1">
      <alignment horizontal="center" vertical="center"/>
    </xf>
    <xf numFmtId="0" fontId="58" fillId="0" borderId="0" xfId="0" applyFont="1" applyAlignment="1">
      <alignment horizontal="center" vertical="center"/>
    </xf>
    <xf numFmtId="0" fontId="10" fillId="0" borderId="0" xfId="0" applyFont="1">
      <alignment vertical="center"/>
    </xf>
    <xf numFmtId="0" fontId="0" fillId="28" borderId="15" xfId="0" applyFill="1" applyBorder="1" applyAlignment="1">
      <alignment horizontal="center" vertical="center"/>
    </xf>
    <xf numFmtId="0" fontId="28" fillId="0" borderId="221" xfId="0" applyFont="1" applyBorder="1" applyAlignment="1">
      <alignment horizontal="center" vertical="center"/>
    </xf>
    <xf numFmtId="0" fontId="28" fillId="0" borderId="198" xfId="0" applyFont="1" applyBorder="1" applyAlignment="1">
      <alignment horizontal="center" vertical="center"/>
    </xf>
    <xf numFmtId="0" fontId="30" fillId="24" borderId="223" xfId="0" applyFont="1" applyFill="1" applyBorder="1" applyAlignment="1">
      <alignment horizontal="center" vertical="center"/>
    </xf>
    <xf numFmtId="0" fontId="28" fillId="0" borderId="204" xfId="0" applyFont="1" applyBorder="1" applyAlignment="1">
      <alignment horizontal="center" vertical="center"/>
    </xf>
    <xf numFmtId="0" fontId="28" fillId="0" borderId="93" xfId="0" applyFont="1" applyBorder="1" applyAlignment="1">
      <alignment horizontal="center" vertical="center"/>
    </xf>
    <xf numFmtId="0" fontId="28" fillId="0" borderId="222" xfId="0" applyFont="1" applyBorder="1" applyAlignment="1">
      <alignment horizontal="center" vertical="center"/>
    </xf>
    <xf numFmtId="0" fontId="10" fillId="0" borderId="0" xfId="0" applyFont="1" applyAlignment="1">
      <alignment horizontal="center" vertical="center" wrapText="1"/>
    </xf>
    <xf numFmtId="177" fontId="5" fillId="0" borderId="59" xfId="0" applyNumberFormat="1" applyFont="1" applyBorder="1" applyAlignment="1">
      <alignment horizontal="center" vertical="center" shrinkToFit="1"/>
    </xf>
    <xf numFmtId="177" fontId="91" fillId="0" borderId="55" xfId="0" applyNumberFormat="1" applyFont="1" applyBorder="1" applyAlignment="1">
      <alignment horizontal="center" vertical="center" shrinkToFit="1"/>
    </xf>
    <xf numFmtId="177" fontId="91" fillId="0" borderId="15" xfId="0" applyNumberFormat="1" applyFont="1" applyBorder="1" applyAlignment="1">
      <alignment horizontal="center" vertical="center" shrinkToFit="1"/>
    </xf>
    <xf numFmtId="0" fontId="5" fillId="0" borderId="162" xfId="0" applyFont="1" applyBorder="1">
      <alignment vertical="center"/>
    </xf>
    <xf numFmtId="0" fontId="5" fillId="0" borderId="25" xfId="0" applyFont="1" applyBorder="1">
      <alignment vertical="center"/>
    </xf>
    <xf numFmtId="0" fontId="5" fillId="0" borderId="24" xfId="0" applyFont="1" applyBorder="1">
      <alignment vertical="center"/>
    </xf>
    <xf numFmtId="0" fontId="5" fillId="0" borderId="57" xfId="0" applyFont="1" applyBorder="1">
      <alignment vertical="center"/>
    </xf>
    <xf numFmtId="0" fontId="5" fillId="0" borderId="27" xfId="0" applyFont="1" applyBorder="1">
      <alignment vertical="center"/>
    </xf>
    <xf numFmtId="177" fontId="91" fillId="0" borderId="129" xfId="0" applyNumberFormat="1" applyFont="1" applyBorder="1" applyAlignment="1">
      <alignment horizontal="center" vertical="center" shrinkToFit="1"/>
    </xf>
    <xf numFmtId="177" fontId="91" fillId="0" borderId="15" xfId="0" applyNumberFormat="1" applyFont="1" applyBorder="1" applyAlignment="1">
      <alignment vertical="center" shrinkToFit="1"/>
    </xf>
    <xf numFmtId="177" fontId="91" fillId="0" borderId="129" xfId="0" applyNumberFormat="1" applyFont="1" applyBorder="1" applyAlignment="1">
      <alignment vertical="center" shrinkToFit="1"/>
    </xf>
    <xf numFmtId="0" fontId="18" fillId="0" borderId="162" xfId="0" applyFont="1" applyBorder="1">
      <alignment vertical="center"/>
    </xf>
    <xf numFmtId="0" fontId="0" fillId="0" borderId="99" xfId="0" applyBorder="1" applyAlignment="1">
      <alignment horizontal="distributed" vertical="center"/>
    </xf>
    <xf numFmtId="0" fontId="0" fillId="0" borderId="22" xfId="0" applyBorder="1" applyAlignment="1">
      <alignment vertical="center" shrinkToFit="1"/>
    </xf>
    <xf numFmtId="49" fontId="0" fillId="0" borderId="206" xfId="0" applyNumberFormat="1" applyBorder="1" applyAlignment="1">
      <alignment horizontal="center" vertical="center"/>
    </xf>
    <xf numFmtId="0" fontId="0" fillId="28" borderId="99" xfId="0" applyFill="1" applyBorder="1" applyAlignment="1">
      <alignment horizontal="center" vertical="center"/>
    </xf>
    <xf numFmtId="0" fontId="0" fillId="28" borderId="227" xfId="0" applyFill="1" applyBorder="1" applyAlignment="1">
      <alignment horizontal="center" vertical="center" shrinkToFit="1"/>
    </xf>
    <xf numFmtId="0" fontId="0" fillId="24" borderId="190" xfId="0" applyFill="1" applyBorder="1" applyAlignment="1">
      <alignment horizontal="center" vertical="center"/>
    </xf>
    <xf numFmtId="0" fontId="62" fillId="0" borderId="0" xfId="46" applyFont="1" applyAlignment="1">
      <alignment vertical="top" wrapText="1"/>
    </xf>
    <xf numFmtId="0" fontId="34" fillId="29" borderId="0" xfId="46" applyFont="1" applyFill="1" applyAlignment="1">
      <alignment horizontal="left" vertical="center" wrapText="1"/>
    </xf>
    <xf numFmtId="0" fontId="34" fillId="29" borderId="0" xfId="46" applyFont="1" applyFill="1" applyAlignment="1">
      <alignment horizontal="left" vertical="center"/>
    </xf>
    <xf numFmtId="0" fontId="63" fillId="0" borderId="0" xfId="46" applyFont="1" applyAlignment="1">
      <alignment vertical="top" wrapText="1"/>
    </xf>
    <xf numFmtId="0" fontId="0" fillId="0" borderId="0" xfId="45" applyFont="1"/>
    <xf numFmtId="0" fontId="71" fillId="30" borderId="224" xfId="45" applyFont="1" applyFill="1" applyBorder="1" applyAlignment="1">
      <alignment horizontal="left" vertical="center" wrapText="1"/>
    </xf>
    <xf numFmtId="0" fontId="18" fillId="0" borderId="0" xfId="45" applyFont="1" applyAlignment="1">
      <alignment vertical="center"/>
    </xf>
    <xf numFmtId="0" fontId="18" fillId="0" borderId="0" xfId="45" applyFont="1" applyAlignment="1">
      <alignment horizontal="left" vertical="center" indent="1"/>
    </xf>
    <xf numFmtId="0" fontId="11" fillId="0" borderId="0" xfId="45" applyFont="1"/>
    <xf numFmtId="0" fontId="11" fillId="0" borderId="19" xfId="45" applyFont="1" applyBorder="1" applyAlignment="1">
      <alignment horizontal="distributed" indent="2"/>
    </xf>
    <xf numFmtId="0" fontId="11" fillId="0" borderId="0" xfId="45" applyFont="1" applyAlignment="1">
      <alignment horizontal="distributed" indent="2"/>
    </xf>
    <xf numFmtId="0" fontId="11" fillId="0" borderId="0" xfId="45" applyFont="1" applyAlignment="1">
      <alignment horizontal="center"/>
    </xf>
    <xf numFmtId="0" fontId="101" fillId="0" borderId="0" xfId="45" applyFont="1" applyAlignment="1">
      <alignment horizontal="distributed" indent="1" shrinkToFit="1"/>
    </xf>
    <xf numFmtId="0" fontId="102" fillId="0" borderId="0" xfId="46" applyFont="1" applyAlignment="1">
      <alignment vertical="center"/>
    </xf>
    <xf numFmtId="0" fontId="77" fillId="0" borderId="0" xfId="46" applyFont="1" applyAlignment="1">
      <alignment horizontal="right" vertical="center"/>
    </xf>
    <xf numFmtId="0" fontId="28" fillId="0" borderId="228" xfId="0" applyFont="1" applyBorder="1">
      <alignment vertical="center"/>
    </xf>
    <xf numFmtId="177" fontId="91" fillId="0" borderId="209" xfId="0" applyNumberFormat="1" applyFont="1" applyBorder="1" applyAlignment="1">
      <alignment horizontal="center" vertical="center" shrinkToFit="1"/>
    </xf>
    <xf numFmtId="0" fontId="5" fillId="0" borderId="103" xfId="0" applyFont="1" applyBorder="1" applyAlignment="1">
      <alignment vertical="center" shrinkToFit="1"/>
    </xf>
    <xf numFmtId="0" fontId="5" fillId="0" borderId="104" xfId="0" applyFont="1" applyBorder="1" applyAlignment="1">
      <alignment vertical="center" shrinkToFit="1"/>
    </xf>
    <xf numFmtId="0" fontId="5" fillId="0" borderId="159" xfId="0" applyFont="1" applyBorder="1">
      <alignment vertical="center"/>
    </xf>
    <xf numFmtId="0" fontId="5" fillId="0" borderId="229" xfId="0" applyFont="1" applyBorder="1">
      <alignment vertical="center"/>
    </xf>
    <xf numFmtId="0" fontId="2" fillId="0" borderId="44" xfId="46" applyBorder="1" applyAlignment="1">
      <alignment horizontal="center" vertical="center"/>
    </xf>
    <xf numFmtId="0" fontId="2" fillId="0" borderId="91" xfId="46" applyBorder="1" applyAlignment="1">
      <alignment horizontal="center" vertical="center"/>
    </xf>
    <xf numFmtId="0" fontId="71" fillId="0" borderId="0" xfId="45" applyFont="1" applyAlignment="1">
      <alignment horizontal="left" vertical="center" wrapText="1"/>
    </xf>
    <xf numFmtId="0" fontId="71" fillId="0" borderId="0" xfId="45" applyFont="1" applyAlignment="1">
      <alignment horizontal="left" vertical="center"/>
    </xf>
    <xf numFmtId="0" fontId="101" fillId="0" borderId="0" xfId="45" applyFont="1" applyAlignment="1">
      <alignment horizontal="center" vertical="center"/>
    </xf>
    <xf numFmtId="0" fontId="11" fillId="0" borderId="0" xfId="45" applyFont="1" applyAlignment="1">
      <alignment horizontal="center" vertical="center"/>
    </xf>
    <xf numFmtId="0" fontId="18" fillId="0" borderId="0" xfId="45" applyFont="1" applyAlignment="1">
      <alignment horizontal="center" vertical="center"/>
    </xf>
    <xf numFmtId="0" fontId="72" fillId="0" borderId="0" xfId="0" applyFont="1" applyAlignment="1">
      <alignment horizontal="left" vertical="center"/>
    </xf>
    <xf numFmtId="0" fontId="73" fillId="0" borderId="0" xfId="0" applyFont="1" applyAlignment="1">
      <alignment horizontal="left" vertical="center"/>
    </xf>
    <xf numFmtId="49" fontId="0" fillId="0" borderId="214" xfId="0" applyNumberFormat="1" applyBorder="1" applyAlignment="1">
      <alignment horizontal="center" vertical="center"/>
    </xf>
    <xf numFmtId="0" fontId="2" fillId="0" borderId="15" xfId="46" applyBorder="1" applyAlignment="1">
      <alignment vertical="center" shrinkToFit="1"/>
    </xf>
    <xf numFmtId="14" fontId="0" fillId="0" borderId="99" xfId="0" applyNumberFormat="1" applyBorder="1" applyAlignment="1">
      <alignment horizontal="center" vertical="center" shrinkToFit="1"/>
    </xf>
    <xf numFmtId="0" fontId="0" fillId="26" borderId="99" xfId="0" applyFill="1" applyBorder="1" applyAlignment="1">
      <alignment horizontal="center" vertical="center"/>
    </xf>
    <xf numFmtId="181" fontId="0" fillId="28" borderId="99" xfId="0" applyNumberFormat="1" applyFill="1" applyBorder="1" applyAlignment="1">
      <alignment horizontal="center" vertical="center" shrinkToFit="1"/>
    </xf>
    <xf numFmtId="0" fontId="0" fillId="0" borderId="0" xfId="0" applyAlignment="1">
      <alignment horizontal="center" vertical="center"/>
    </xf>
    <xf numFmtId="0" fontId="0" fillId="28" borderId="42" xfId="0" applyFill="1" applyBorder="1" applyAlignment="1">
      <alignment horizontal="center" vertical="center" shrinkToFit="1"/>
    </xf>
    <xf numFmtId="0" fontId="0" fillId="28" borderId="190" xfId="0" applyFill="1" applyBorder="1" applyAlignment="1">
      <alignment horizontal="center" vertical="center" shrinkToFit="1"/>
    </xf>
    <xf numFmtId="0" fontId="0" fillId="28" borderId="99" xfId="0" applyFill="1" applyBorder="1" applyAlignment="1">
      <alignment horizontal="center" vertical="center" shrinkToFit="1"/>
    </xf>
    <xf numFmtId="0" fontId="0" fillId="24" borderId="44" xfId="0" applyFill="1" applyBorder="1" applyAlignment="1">
      <alignment horizontal="center" vertical="center"/>
    </xf>
    <xf numFmtId="0" fontId="0" fillId="0" borderId="15" xfId="0" applyBorder="1" applyAlignment="1">
      <alignment horizontal="distributed" vertical="center"/>
    </xf>
    <xf numFmtId="0" fontId="0" fillId="0" borderId="15" xfId="0" applyBorder="1" applyAlignment="1">
      <alignment vertical="center" shrinkToFit="1"/>
    </xf>
    <xf numFmtId="14" fontId="0" fillId="0" borderId="42" xfId="0" applyNumberFormat="1" applyBorder="1" applyAlignment="1">
      <alignment horizontal="center" vertical="center" shrinkToFit="1"/>
    </xf>
    <xf numFmtId="181" fontId="0" fillId="28" borderId="42" xfId="0" applyNumberFormat="1" applyFill="1" applyBorder="1" applyAlignment="1">
      <alignment horizontal="center" vertical="center" shrinkToFit="1"/>
    </xf>
    <xf numFmtId="0" fontId="2" fillId="0" borderId="160" xfId="46" applyBorder="1" applyAlignment="1">
      <alignment vertical="center" shrinkToFit="1"/>
    </xf>
    <xf numFmtId="0" fontId="0" fillId="37" borderId="15" xfId="0" applyFill="1" applyBorder="1" applyAlignment="1">
      <alignment horizontal="center" vertical="center"/>
    </xf>
    <xf numFmtId="0" fontId="0" fillId="37" borderId="42" xfId="0" applyFill="1" applyBorder="1" applyAlignment="1">
      <alignment horizontal="center" vertical="center"/>
    </xf>
    <xf numFmtId="0" fontId="105" fillId="0" borderId="0" xfId="0" applyFont="1">
      <alignment vertical="center"/>
    </xf>
    <xf numFmtId="0" fontId="73" fillId="0" borderId="59" xfId="0" applyFont="1" applyBorder="1">
      <alignment vertical="center"/>
    </xf>
    <xf numFmtId="0" fontId="17" fillId="0" borderId="0" xfId="46" applyFont="1" applyAlignment="1">
      <alignment vertical="center" wrapText="1"/>
    </xf>
    <xf numFmtId="0" fontId="79" fillId="35" borderId="0" xfId="46" applyFont="1" applyFill="1" applyAlignment="1">
      <alignment vertical="center" wrapText="1"/>
    </xf>
    <xf numFmtId="0" fontId="20" fillId="35" borderId="0" xfId="46" applyFont="1" applyFill="1" applyAlignment="1">
      <alignment vertical="center" wrapText="1"/>
    </xf>
    <xf numFmtId="0" fontId="79" fillId="35" borderId="0" xfId="46" applyFont="1" applyFill="1" applyAlignment="1">
      <alignment horizontal="center" vertical="center"/>
    </xf>
    <xf numFmtId="0" fontId="0" fillId="0" borderId="43" xfId="46" applyFont="1" applyBorder="1" applyAlignment="1">
      <alignment horizontal="center" vertical="center"/>
    </xf>
    <xf numFmtId="0" fontId="2" fillId="0" borderId="44" xfId="46" applyBorder="1" applyAlignment="1">
      <alignment vertical="center" shrinkToFit="1"/>
    </xf>
    <xf numFmtId="0" fontId="2" fillId="0" borderId="231" xfId="46" applyBorder="1"/>
    <xf numFmtId="0" fontId="2" fillId="0" borderId="167" xfId="46" applyBorder="1"/>
    <xf numFmtId="0" fontId="2" fillId="0" borderId="232" xfId="46" applyBorder="1"/>
    <xf numFmtId="0" fontId="79" fillId="0" borderId="0" xfId="46" applyFont="1" applyAlignment="1">
      <alignment horizontal="center" vertical="center" shrinkToFit="1"/>
    </xf>
    <xf numFmtId="0" fontId="7" fillId="0" borderId="0" xfId="46" applyFont="1" applyAlignment="1">
      <alignment horizontal="center" vertical="center"/>
    </xf>
    <xf numFmtId="0" fontId="79" fillId="0" borderId="0" xfId="46" applyFont="1" applyAlignment="1">
      <alignment horizontal="center" vertical="center"/>
    </xf>
    <xf numFmtId="0" fontId="5" fillId="0" borderId="0" xfId="46" applyFont="1" applyAlignment="1">
      <alignment vertical="center" textRotation="255"/>
    </xf>
    <xf numFmtId="0" fontId="9" fillId="0" borderId="0" xfId="46" applyFont="1" applyAlignment="1">
      <alignment horizontal="center" vertical="center"/>
    </xf>
    <xf numFmtId="0" fontId="9" fillId="0" borderId="16" xfId="46" applyFont="1" applyBorder="1" applyAlignment="1">
      <alignment horizontal="center" vertical="center"/>
    </xf>
    <xf numFmtId="0" fontId="9" fillId="0" borderId="43" xfId="46" applyFont="1" applyBorder="1" applyAlignment="1">
      <alignment horizontal="center" vertical="center"/>
    </xf>
    <xf numFmtId="0" fontId="9" fillId="0" borderId="217" xfId="46" applyFont="1" applyBorder="1" applyAlignment="1">
      <alignment horizontal="center" vertical="center"/>
    </xf>
    <xf numFmtId="0" fontId="79" fillId="1" borderId="44" xfId="46" applyFont="1" applyFill="1" applyBorder="1" applyAlignment="1">
      <alignment horizontal="center" vertical="center" shrinkToFit="1"/>
    </xf>
    <xf numFmtId="178" fontId="5" fillId="0" borderId="0" xfId="46" applyNumberFormat="1" applyFont="1" applyAlignment="1">
      <alignment vertical="center" textRotation="255" shrinkToFit="1"/>
    </xf>
    <xf numFmtId="0" fontId="0" fillId="0" borderId="0" xfId="46" applyFont="1" applyAlignment="1">
      <alignment vertical="center" textRotation="255"/>
    </xf>
    <xf numFmtId="0" fontId="2" fillId="0" borderId="0" xfId="46" applyAlignment="1">
      <alignment vertical="center" shrinkToFit="1"/>
    </xf>
    <xf numFmtId="0" fontId="0" fillId="0" borderId="0" xfId="46" applyFont="1" applyAlignment="1">
      <alignment vertical="center" shrinkToFit="1"/>
    </xf>
    <xf numFmtId="0" fontId="21" fillId="0" borderId="0" xfId="46" applyFont="1"/>
    <xf numFmtId="0" fontId="2" fillId="0" borderId="0" xfId="46" applyAlignment="1">
      <alignment horizontal="center" vertical="center"/>
    </xf>
    <xf numFmtId="0" fontId="2" fillId="0" borderId="0" xfId="46" applyAlignment="1">
      <alignment horizontal="left" vertical="center" shrinkToFit="1"/>
    </xf>
    <xf numFmtId="0" fontId="101" fillId="0" borderId="0" xfId="45" applyFont="1" applyAlignment="1">
      <alignment horizontal="center" shrinkToFit="1"/>
    </xf>
    <xf numFmtId="0" fontId="11" fillId="0" borderId="0" xfId="45" applyFont="1" applyAlignment="1">
      <alignment horizontal="left" vertical="center"/>
    </xf>
    <xf numFmtId="0" fontId="11" fillId="0" borderId="0" xfId="45" applyFont="1" applyAlignment="1">
      <alignment horizontal="center" vertical="top"/>
    </xf>
    <xf numFmtId="0" fontId="11" fillId="0" borderId="0" xfId="45" applyFont="1" applyAlignment="1">
      <alignment horizontal="distributed" vertical="center" indent="2"/>
    </xf>
    <xf numFmtId="0" fontId="16" fillId="0" borderId="15" xfId="46" applyFont="1" applyBorder="1" applyAlignment="1">
      <alignment horizontal="left" vertical="center" shrinkToFit="1"/>
    </xf>
    <xf numFmtId="0" fontId="16" fillId="0" borderId="160" xfId="46" applyFont="1" applyBorder="1" applyAlignment="1">
      <alignment horizontal="left" vertical="center" shrinkToFit="1"/>
    </xf>
    <xf numFmtId="0" fontId="71" fillId="0" borderId="0" xfId="45" applyFont="1" applyAlignment="1">
      <alignment vertical="center" wrapText="1"/>
    </xf>
    <xf numFmtId="0" fontId="71" fillId="0" borderId="0" xfId="45" applyFont="1" applyAlignment="1">
      <alignment vertical="center"/>
    </xf>
    <xf numFmtId="0" fontId="9" fillId="36" borderId="15" xfId="46" applyFont="1" applyFill="1" applyBorder="1" applyAlignment="1">
      <alignment horizontal="center" vertical="center"/>
    </xf>
    <xf numFmtId="0" fontId="9" fillId="36" borderId="44" xfId="46" applyFont="1" applyFill="1" applyBorder="1" applyAlignment="1">
      <alignment horizontal="center" vertical="center"/>
    </xf>
    <xf numFmtId="0" fontId="9" fillId="36" borderId="110" xfId="46" applyFont="1" applyFill="1" applyBorder="1" applyAlignment="1">
      <alignment horizontal="center" vertical="center"/>
    </xf>
    <xf numFmtId="0" fontId="9" fillId="36" borderId="112" xfId="46" applyFont="1" applyFill="1" applyBorder="1" applyAlignment="1">
      <alignment horizontal="center" vertical="center"/>
    </xf>
    <xf numFmtId="0" fontId="9" fillId="36" borderId="42" xfId="46" applyFont="1" applyFill="1" applyBorder="1" applyAlignment="1">
      <alignment horizontal="center" vertical="center"/>
    </xf>
    <xf numFmtId="0" fontId="7" fillId="30" borderId="217" xfId="46" applyFont="1" applyFill="1" applyBorder="1" applyAlignment="1">
      <alignment horizontal="center" vertical="center"/>
    </xf>
    <xf numFmtId="0" fontId="7" fillId="30" borderId="218" xfId="46" applyFont="1" applyFill="1" applyBorder="1" applyAlignment="1">
      <alignment horizontal="center" vertical="center"/>
    </xf>
    <xf numFmtId="0" fontId="5" fillId="0" borderId="0" xfId="0" applyFont="1" applyAlignment="1">
      <alignment horizontal="left" vertical="center"/>
    </xf>
    <xf numFmtId="0" fontId="8" fillId="0" borderId="0" xfId="46" applyFont="1" applyAlignment="1">
      <alignment vertical="top"/>
    </xf>
    <xf numFmtId="0" fontId="16" fillId="0" borderId="15" xfId="46" applyFont="1" applyBorder="1" applyAlignment="1">
      <alignment vertical="center" shrinkToFit="1"/>
    </xf>
    <xf numFmtId="0" fontId="2" fillId="0" borderId="0" xfId="46" applyAlignment="1">
      <alignment horizontal="center"/>
    </xf>
    <xf numFmtId="0" fontId="34" fillId="0" borderId="65" xfId="46" applyFont="1" applyBorder="1" applyAlignment="1">
      <alignment vertical="center" wrapText="1"/>
    </xf>
    <xf numFmtId="0" fontId="80" fillId="35" borderId="230" xfId="46" applyFont="1" applyFill="1" applyBorder="1" applyAlignment="1">
      <alignment horizontal="center" vertical="center" wrapText="1"/>
    </xf>
    <xf numFmtId="0" fontId="80" fillId="35" borderId="170" xfId="46" applyFont="1" applyFill="1" applyBorder="1" applyAlignment="1">
      <alignment horizontal="center" vertical="center"/>
    </xf>
    <xf numFmtId="0" fontId="34" fillId="0" borderId="48" xfId="46" applyFont="1" applyBorder="1" applyAlignment="1">
      <alignment horizontal="center" vertical="center" shrinkToFit="1"/>
    </xf>
    <xf numFmtId="0" fontId="34" fillId="0" borderId="15" xfId="46" applyFont="1" applyBorder="1" applyAlignment="1">
      <alignment horizontal="center" vertical="center" shrinkToFit="1"/>
    </xf>
    <xf numFmtId="0" fontId="34" fillId="0" borderId="49" xfId="46" applyFont="1" applyBorder="1" applyAlignment="1">
      <alignment horizontal="center" vertical="center" shrinkToFit="1"/>
    </xf>
    <xf numFmtId="0" fontId="34" fillId="0" borderId="77" xfId="46" applyFont="1" applyBorder="1" applyAlignment="1">
      <alignment horizontal="center" vertical="center" shrinkToFit="1"/>
    </xf>
    <xf numFmtId="0" fontId="5" fillId="0" borderId="19" xfId="46" applyFont="1" applyBorder="1" applyAlignment="1">
      <alignment horizontal="center"/>
    </xf>
    <xf numFmtId="14" fontId="5" fillId="0" borderId="19" xfId="46" applyNumberFormat="1" applyFont="1" applyBorder="1" applyAlignment="1">
      <alignment horizontal="center"/>
    </xf>
    <xf numFmtId="0" fontId="8" fillId="0" borderId="0" xfId="0" applyFont="1" applyAlignment="1">
      <alignment horizontal="left" vertical="center" shrinkToFit="1"/>
    </xf>
    <xf numFmtId="0" fontId="8" fillId="35" borderId="0" xfId="46" applyFont="1" applyFill="1" applyAlignment="1">
      <alignment horizontal="right" vertical="center" shrinkToFit="1"/>
    </xf>
    <xf numFmtId="0" fontId="8" fillId="0" borderId="0" xfId="46" applyFont="1" applyAlignment="1">
      <alignment horizontal="center" vertical="center" shrinkToFit="1"/>
    </xf>
    <xf numFmtId="14" fontId="26" fillId="26" borderId="52" xfId="46" applyNumberFormat="1" applyFont="1" applyFill="1" applyBorder="1" applyAlignment="1">
      <alignment horizontal="center" vertical="center"/>
    </xf>
    <xf numFmtId="0" fontId="26" fillId="26" borderId="75" xfId="46" applyFont="1" applyFill="1" applyBorder="1" applyAlignment="1">
      <alignment horizontal="center" vertical="center"/>
    </xf>
    <xf numFmtId="0" fontId="26" fillId="26" borderId="76" xfId="46" applyFont="1" applyFill="1" applyBorder="1" applyAlignment="1">
      <alignment horizontal="center" vertical="center"/>
    </xf>
    <xf numFmtId="14" fontId="93" fillId="0" borderId="67" xfId="46" applyNumberFormat="1" applyFont="1" applyBorder="1" applyAlignment="1">
      <alignment horizontal="center" vertical="center"/>
    </xf>
    <xf numFmtId="14" fontId="93" fillId="0" borderId="68" xfId="46" applyNumberFormat="1" applyFont="1" applyBorder="1" applyAlignment="1">
      <alignment horizontal="center" vertical="center"/>
    </xf>
    <xf numFmtId="14" fontId="93" fillId="0" borderId="69" xfId="46" applyNumberFormat="1" applyFont="1" applyBorder="1" applyAlignment="1">
      <alignment horizontal="center" vertical="center"/>
    </xf>
    <xf numFmtId="14" fontId="93" fillId="0" borderId="70" xfId="46" applyNumberFormat="1" applyFont="1" applyBorder="1" applyAlignment="1">
      <alignment horizontal="center" vertical="center"/>
    </xf>
    <xf numFmtId="14" fontId="93" fillId="0" borderId="46" xfId="46" applyNumberFormat="1" applyFont="1" applyBorder="1" applyAlignment="1">
      <alignment horizontal="center" vertical="center"/>
    </xf>
    <xf numFmtId="14" fontId="93" fillId="0" borderId="63" xfId="46" applyNumberFormat="1" applyFont="1" applyBorder="1" applyAlignment="1">
      <alignment horizontal="center" vertical="center"/>
    </xf>
    <xf numFmtId="0" fontId="11" fillId="0" borderId="115" xfId="0" applyFont="1" applyBorder="1" applyAlignment="1">
      <alignment horizontal="center" vertical="center"/>
    </xf>
    <xf numFmtId="0" fontId="11" fillId="0" borderId="116" xfId="0" applyFont="1" applyBorder="1" applyAlignment="1">
      <alignment horizontal="center" vertical="center"/>
    </xf>
    <xf numFmtId="0" fontId="11" fillId="0" borderId="117" xfId="0" applyFont="1" applyBorder="1" applyAlignment="1">
      <alignment horizontal="center" vertical="center"/>
    </xf>
    <xf numFmtId="0" fontId="79" fillId="0" borderId="116" xfId="46" applyFont="1" applyBorder="1" applyAlignment="1">
      <alignment horizontal="distributed" vertical="center"/>
    </xf>
    <xf numFmtId="0" fontId="10" fillId="34" borderId="22" xfId="46" applyFont="1" applyFill="1" applyBorder="1" applyAlignment="1">
      <alignment horizontal="center" vertical="center" shrinkToFit="1"/>
    </xf>
    <xf numFmtId="0" fontId="10" fillId="34" borderId="23" xfId="46" applyFont="1" applyFill="1" applyBorder="1" applyAlignment="1">
      <alignment horizontal="center" vertical="center" shrinkToFit="1"/>
    </xf>
    <xf numFmtId="0" fontId="10" fillId="34" borderId="164" xfId="46" applyFont="1" applyFill="1" applyBorder="1" applyAlignment="1">
      <alignment horizontal="center" vertical="center" shrinkToFit="1"/>
    </xf>
    <xf numFmtId="0" fontId="10" fillId="34" borderId="21" xfId="46" applyFont="1" applyFill="1" applyBorder="1" applyAlignment="1">
      <alignment horizontal="center" vertical="center" shrinkToFit="1"/>
    </xf>
    <xf numFmtId="0" fontId="10" fillId="34" borderId="16" xfId="46" applyFont="1" applyFill="1" applyBorder="1" applyAlignment="1">
      <alignment horizontal="center" vertical="center" shrinkToFit="1"/>
    </xf>
    <xf numFmtId="0" fontId="5" fillId="0" borderId="21" xfId="46" applyFont="1" applyBorder="1" applyAlignment="1">
      <alignment horizontal="center" vertical="center" shrinkToFit="1"/>
    </xf>
    <xf numFmtId="0" fontId="5" fillId="0" borderId="16" xfId="46" applyFont="1" applyBorder="1" applyAlignment="1">
      <alignment horizontal="center" vertical="center" shrinkToFit="1"/>
    </xf>
    <xf numFmtId="0" fontId="5" fillId="1" borderId="119" xfId="46" applyFont="1" applyFill="1" applyBorder="1" applyAlignment="1">
      <alignment horizontal="center" vertical="center"/>
    </xf>
    <xf numFmtId="0" fontId="5" fillId="1" borderId="120" xfId="46" applyFont="1" applyFill="1" applyBorder="1" applyAlignment="1">
      <alignment horizontal="center" vertical="center"/>
    </xf>
    <xf numFmtId="0" fontId="5" fillId="1" borderId="173" xfId="46" applyFont="1" applyFill="1" applyBorder="1" applyAlignment="1">
      <alignment horizontal="center" vertical="center"/>
    </xf>
    <xf numFmtId="0" fontId="79" fillId="34" borderId="23" xfId="46" applyFont="1" applyFill="1" applyBorder="1" applyAlignment="1">
      <alignment horizontal="center" vertical="center" wrapText="1"/>
    </xf>
    <xf numFmtId="0" fontId="79" fillId="34" borderId="19" xfId="46" applyFont="1" applyFill="1" applyBorder="1" applyAlignment="1">
      <alignment horizontal="center" vertical="center" wrapText="1"/>
    </xf>
    <xf numFmtId="0" fontId="79" fillId="34" borderId="22" xfId="46" applyFont="1" applyFill="1" applyBorder="1" applyAlignment="1">
      <alignment horizontal="center" vertical="center" shrinkToFit="1"/>
    </xf>
    <xf numFmtId="0" fontId="79" fillId="34" borderId="39" xfId="46" applyFont="1" applyFill="1" applyBorder="1" applyAlignment="1">
      <alignment horizontal="center" vertical="center" shrinkToFit="1"/>
    </xf>
    <xf numFmtId="0" fontId="79" fillId="34" borderId="43" xfId="46" applyFont="1" applyFill="1" applyBorder="1" applyAlignment="1">
      <alignment horizontal="center" vertical="center" wrapText="1"/>
    </xf>
    <xf numFmtId="0" fontId="79" fillId="34" borderId="45" xfId="46" applyFont="1" applyFill="1" applyBorder="1" applyAlignment="1">
      <alignment horizontal="center" vertical="center" wrapText="1"/>
    </xf>
    <xf numFmtId="0" fontId="5" fillId="34" borderId="91" xfId="46" applyFont="1" applyFill="1" applyBorder="1" applyAlignment="1">
      <alignment horizontal="center" vertical="center" shrinkToFit="1"/>
    </xf>
    <xf numFmtId="0" fontId="5" fillId="34" borderId="172" xfId="46" applyFont="1" applyFill="1" applyBorder="1" applyAlignment="1">
      <alignment horizontal="center" vertical="center" shrinkToFit="1"/>
    </xf>
    <xf numFmtId="177" fontId="79" fillId="35" borderId="20" xfId="46" applyNumberFormat="1" applyFont="1" applyFill="1" applyBorder="1" applyAlignment="1">
      <alignment horizontal="distributed" vertical="center" shrinkToFit="1"/>
    </xf>
    <xf numFmtId="0" fontId="79" fillId="34" borderId="44" xfId="46" applyFont="1" applyFill="1" applyBorder="1" applyAlignment="1">
      <alignment horizontal="center" vertical="center"/>
    </xf>
    <xf numFmtId="0" fontId="79" fillId="34" borderId="42" xfId="46" applyFont="1" applyFill="1" applyBorder="1" applyAlignment="1">
      <alignment horizontal="center" vertical="center"/>
    </xf>
    <xf numFmtId="0" fontId="79" fillId="34" borderId="44" xfId="46" applyFont="1" applyFill="1" applyBorder="1" applyAlignment="1">
      <alignment horizontal="center" vertical="center" shrinkToFit="1"/>
    </xf>
    <xf numFmtId="0" fontId="79" fillId="34" borderId="42" xfId="46" applyFont="1" applyFill="1" applyBorder="1" applyAlignment="1">
      <alignment horizontal="center" vertical="center" shrinkToFit="1"/>
    </xf>
    <xf numFmtId="0" fontId="79" fillId="0" borderId="20" xfId="46" applyFont="1" applyBorder="1" applyAlignment="1">
      <alignment horizontal="distributed" vertical="center" shrinkToFit="1"/>
    </xf>
    <xf numFmtId="178" fontId="5" fillId="0" borderId="115" xfId="46" applyNumberFormat="1" applyFont="1" applyBorder="1" applyAlignment="1">
      <alignment horizontal="left" vertical="center" indent="1"/>
    </xf>
    <xf numFmtId="178" fontId="5" fillId="0" borderId="116" xfId="46" applyNumberFormat="1" applyFont="1" applyBorder="1" applyAlignment="1">
      <alignment horizontal="left" vertical="center" indent="1"/>
    </xf>
    <xf numFmtId="178" fontId="5" fillId="0" borderId="175" xfId="46" applyNumberFormat="1" applyFont="1" applyBorder="1" applyAlignment="1">
      <alignment horizontal="left" vertical="center" indent="1"/>
    </xf>
    <xf numFmtId="0" fontId="24" fillId="0" borderId="67" xfId="46" applyFont="1" applyBorder="1" applyAlignment="1">
      <alignment horizontal="left" vertical="center" wrapText="1"/>
    </xf>
    <xf numFmtId="0" fontId="24" fillId="0" borderId="68" xfId="46" applyFont="1" applyBorder="1" applyAlignment="1">
      <alignment horizontal="left" vertical="center" wrapText="1"/>
    </xf>
    <xf numFmtId="0" fontId="24" fillId="0" borderId="69" xfId="46" applyFont="1" applyBorder="1" applyAlignment="1">
      <alignment horizontal="left" vertical="center" wrapText="1"/>
    </xf>
    <xf numFmtId="0" fontId="24" fillId="0" borderId="66" xfId="46" applyFont="1" applyBorder="1" applyAlignment="1">
      <alignment horizontal="left" vertical="center" wrapText="1"/>
    </xf>
    <xf numFmtId="0" fontId="24" fillId="0" borderId="0" xfId="46" applyFont="1" applyAlignment="1">
      <alignment horizontal="left" vertical="center" wrapText="1"/>
    </xf>
    <xf numFmtId="0" fontId="24" fillId="0" borderId="65" xfId="46" applyFont="1" applyBorder="1" applyAlignment="1">
      <alignment horizontal="left" vertical="center" wrapText="1"/>
    </xf>
    <xf numFmtId="0" fontId="24" fillId="0" borderId="70" xfId="46" applyFont="1" applyBorder="1" applyAlignment="1">
      <alignment horizontal="left" vertical="center" wrapText="1"/>
    </xf>
    <xf numFmtId="0" fontId="24" fillId="0" borderId="46" xfId="46" applyFont="1" applyBorder="1" applyAlignment="1">
      <alignment horizontal="left" vertical="center" wrapText="1"/>
    </xf>
    <xf numFmtId="0" fontId="24" fillId="0" borderId="63" xfId="46" applyFont="1" applyBorder="1" applyAlignment="1">
      <alignment horizontal="left" vertical="center" wrapText="1"/>
    </xf>
    <xf numFmtId="0" fontId="24" fillId="0" borderId="70" xfId="46" applyFont="1" applyBorder="1" applyAlignment="1">
      <alignment horizontal="left" vertical="center"/>
    </xf>
    <xf numFmtId="0" fontId="24" fillId="0" borderId="63" xfId="46" applyFont="1" applyBorder="1" applyAlignment="1">
      <alignment horizontal="left" vertical="center"/>
    </xf>
    <xf numFmtId="0" fontId="79" fillId="0" borderId="20" xfId="46" applyFont="1" applyBorder="1" applyAlignment="1">
      <alignment horizontal="distributed" vertical="center"/>
    </xf>
    <xf numFmtId="0" fontId="34" fillId="0" borderId="101" xfId="46" applyFont="1" applyBorder="1" applyAlignment="1">
      <alignment horizontal="center" vertical="center" shrinkToFit="1"/>
    </xf>
    <xf numFmtId="0" fontId="34" fillId="0" borderId="42" xfId="46" applyFont="1" applyBorder="1" applyAlignment="1">
      <alignment horizontal="center" vertical="center" shrinkToFit="1"/>
    </xf>
    <xf numFmtId="0" fontId="5" fillId="1" borderId="115" xfId="46" applyFont="1" applyFill="1" applyBorder="1" applyAlignment="1">
      <alignment horizontal="distributed" vertical="center" indent="1" shrinkToFit="1"/>
    </xf>
    <xf numFmtId="0" fontId="5" fillId="1" borderId="116" xfId="46" applyFont="1" applyFill="1" applyBorder="1" applyAlignment="1">
      <alignment horizontal="distributed" vertical="center" indent="1" shrinkToFit="1"/>
    </xf>
    <xf numFmtId="0" fontId="5" fillId="1" borderId="21" xfId="46" applyFont="1" applyFill="1" applyBorder="1" applyAlignment="1">
      <alignment horizontal="distributed" vertical="center" indent="1" shrinkToFit="1"/>
    </xf>
    <xf numFmtId="0" fontId="5" fillId="1" borderId="20" xfId="46" applyFont="1" applyFill="1" applyBorder="1" applyAlignment="1">
      <alignment horizontal="distributed" vertical="center" indent="1" shrinkToFit="1"/>
    </xf>
    <xf numFmtId="0" fontId="10" fillId="1" borderId="163" xfId="46" applyFont="1" applyFill="1" applyBorder="1" applyAlignment="1">
      <alignment horizontal="distributed" vertical="center" indent="1" shrinkToFit="1"/>
    </xf>
    <xf numFmtId="0" fontId="10" fillId="1" borderId="120" xfId="46" applyFont="1" applyFill="1" applyBorder="1" applyAlignment="1">
      <alignment horizontal="distributed" vertical="center" indent="1" shrinkToFit="1"/>
    </xf>
    <xf numFmtId="0" fontId="34" fillId="0" borderId="33" xfId="46" applyFont="1" applyBorder="1" applyAlignment="1">
      <alignment horizontal="center" vertical="center" shrinkToFit="1"/>
    </xf>
    <xf numFmtId="180" fontId="20" fillId="35" borderId="41" xfId="0" applyNumberFormat="1" applyFont="1" applyFill="1" applyBorder="1" applyAlignment="1">
      <alignment horizontal="left" vertical="top" shrinkToFit="1"/>
    </xf>
    <xf numFmtId="180" fontId="20" fillId="35" borderId="0" xfId="0" applyNumberFormat="1" applyFont="1" applyFill="1" applyAlignment="1">
      <alignment horizontal="left" vertical="top" shrinkToFit="1"/>
    </xf>
    <xf numFmtId="180" fontId="20" fillId="35" borderId="64" xfId="0" applyNumberFormat="1" applyFont="1" applyFill="1" applyBorder="1" applyAlignment="1">
      <alignment horizontal="left" vertical="top" shrinkToFit="1"/>
    </xf>
    <xf numFmtId="0" fontId="5" fillId="35" borderId="41" xfId="46" applyFont="1" applyFill="1" applyBorder="1" applyAlignment="1">
      <alignment horizontal="center" vertical="center" shrinkToFit="1"/>
    </xf>
    <xf numFmtId="0" fontId="5" fillId="35" borderId="0" xfId="46" applyFont="1" applyFill="1" applyAlignment="1">
      <alignment horizontal="center" vertical="center" shrinkToFit="1"/>
    </xf>
    <xf numFmtId="0" fontId="5" fillId="35" borderId="64" xfId="46" applyFont="1" applyFill="1" applyBorder="1" applyAlignment="1">
      <alignment horizontal="center" vertical="center" shrinkToFit="1"/>
    </xf>
    <xf numFmtId="0" fontId="5" fillId="35" borderId="39" xfId="46" applyFont="1" applyFill="1" applyBorder="1" applyAlignment="1">
      <alignment horizontal="center" vertical="center" shrinkToFit="1"/>
    </xf>
    <xf numFmtId="0" fontId="5" fillId="35" borderId="19" xfId="46" applyFont="1" applyFill="1" applyBorder="1" applyAlignment="1">
      <alignment horizontal="center" vertical="center" shrinkToFit="1"/>
    </xf>
    <xf numFmtId="0" fontId="5" fillId="35" borderId="45" xfId="46" applyFont="1" applyFill="1" applyBorder="1" applyAlignment="1">
      <alignment horizontal="center" vertical="center" shrinkToFit="1"/>
    </xf>
    <xf numFmtId="0" fontId="5" fillId="1" borderId="115" xfId="0" applyFont="1" applyFill="1" applyBorder="1" applyAlignment="1">
      <alignment horizontal="center" vertical="center" shrinkToFit="1"/>
    </xf>
    <xf numFmtId="0" fontId="5" fillId="1" borderId="116" xfId="0" applyFont="1" applyFill="1" applyBorder="1" applyAlignment="1">
      <alignment horizontal="center" vertical="center" shrinkToFit="1"/>
    </xf>
    <xf numFmtId="0" fontId="5" fillId="1" borderId="117" xfId="0" applyFont="1" applyFill="1" applyBorder="1" applyAlignment="1">
      <alignment horizontal="center" vertical="center" shrinkToFit="1"/>
    </xf>
    <xf numFmtId="0" fontId="57" fillId="0" borderId="115" xfId="0" applyFont="1" applyBorder="1" applyAlignment="1">
      <alignment horizontal="center" vertical="center"/>
    </xf>
    <xf numFmtId="0" fontId="57" fillId="0" borderId="116" xfId="0" applyFont="1" applyBorder="1" applyAlignment="1">
      <alignment horizontal="center" vertical="center"/>
    </xf>
    <xf numFmtId="0" fontId="57" fillId="0" borderId="117" xfId="0" applyFont="1" applyBorder="1" applyAlignment="1">
      <alignment horizontal="center" vertical="center"/>
    </xf>
    <xf numFmtId="0" fontId="34" fillId="0" borderId="34" xfId="46" applyFont="1" applyBorder="1" applyAlignment="1">
      <alignment horizontal="center" vertical="center" shrinkToFit="1"/>
    </xf>
    <xf numFmtId="0" fontId="34" fillId="0" borderId="78" xfId="46" applyFont="1" applyBorder="1" applyAlignment="1">
      <alignment horizontal="center" vertical="center" shrinkToFit="1"/>
    </xf>
    <xf numFmtId="0" fontId="34" fillId="0" borderId="44" xfId="46" applyFont="1" applyBorder="1" applyAlignment="1">
      <alignment horizontal="center" vertical="center" shrinkToFit="1"/>
    </xf>
    <xf numFmtId="0" fontId="79" fillId="34" borderId="21" xfId="46" applyFont="1" applyFill="1" applyBorder="1" applyAlignment="1">
      <alignment horizontal="center" vertical="center" wrapText="1"/>
    </xf>
    <xf numFmtId="0" fontId="79" fillId="34" borderId="20" xfId="46" applyFont="1" applyFill="1" applyBorder="1" applyAlignment="1">
      <alignment horizontal="center" vertical="center" wrapText="1"/>
    </xf>
    <xf numFmtId="177" fontId="5" fillId="0" borderId="21" xfId="46" applyNumberFormat="1" applyFont="1" applyBorder="1" applyAlignment="1">
      <alignment horizontal="center" vertical="center" shrinkToFit="1"/>
    </xf>
    <xf numFmtId="177" fontId="5" fillId="0" borderId="16" xfId="46" applyNumberFormat="1" applyFont="1" applyBorder="1" applyAlignment="1">
      <alignment horizontal="center" vertical="center" shrinkToFit="1"/>
    </xf>
    <xf numFmtId="0" fontId="5" fillId="34" borderId="92" xfId="46" applyFont="1" applyFill="1" applyBorder="1" applyAlignment="1">
      <alignment horizontal="center" vertical="center" shrinkToFit="1"/>
    </xf>
    <xf numFmtId="0" fontId="79" fillId="0" borderId="116" xfId="46" applyFont="1" applyBorder="1" applyAlignment="1">
      <alignment horizontal="distributed" vertical="center" shrinkToFit="1"/>
    </xf>
    <xf numFmtId="0" fontId="17" fillId="30" borderId="15" xfId="46" applyFont="1" applyFill="1" applyBorder="1" applyAlignment="1">
      <alignment horizontal="center" vertical="center"/>
    </xf>
    <xf numFmtId="0" fontId="17" fillId="0" borderId="41" xfId="46" applyFont="1" applyBorder="1" applyAlignment="1">
      <alignment horizontal="left" vertical="center" wrapText="1"/>
    </xf>
    <xf numFmtId="0" fontId="17" fillId="0" borderId="0" xfId="46" applyFont="1" applyAlignment="1">
      <alignment horizontal="left" vertical="center" wrapText="1"/>
    </xf>
    <xf numFmtId="0" fontId="79" fillId="34" borderId="23" xfId="46" applyFont="1" applyFill="1" applyBorder="1" applyAlignment="1">
      <alignment horizontal="center" vertical="center"/>
    </xf>
    <xf numFmtId="0" fontId="79" fillId="34" borderId="19" xfId="46" applyFont="1" applyFill="1" applyBorder="1" applyAlignment="1">
      <alignment horizontal="center" vertical="center"/>
    </xf>
    <xf numFmtId="180" fontId="5" fillId="35" borderId="167" xfId="0" applyNumberFormat="1" applyFont="1" applyFill="1" applyBorder="1" applyAlignment="1">
      <alignment horizontal="center" vertical="center" shrinkToFit="1"/>
    </xf>
    <xf numFmtId="180" fontId="5" fillId="35" borderId="166" xfId="0" applyNumberFormat="1" applyFont="1" applyFill="1" applyBorder="1" applyAlignment="1">
      <alignment horizontal="center" vertical="center" shrinkToFit="1"/>
    </xf>
    <xf numFmtId="0" fontId="26" fillId="26" borderId="67" xfId="46" applyFont="1" applyFill="1" applyBorder="1" applyAlignment="1">
      <alignment horizontal="left" vertical="center"/>
    </xf>
    <xf numFmtId="0" fontId="26" fillId="26" borderId="68" xfId="46" applyFont="1" applyFill="1" applyBorder="1" applyAlignment="1">
      <alignment horizontal="left" vertical="center"/>
    </xf>
    <xf numFmtId="0" fontId="26" fillId="26" borderId="69" xfId="46" applyFont="1" applyFill="1" applyBorder="1" applyAlignment="1">
      <alignment horizontal="left" vertical="center"/>
    </xf>
    <xf numFmtId="0" fontId="26" fillId="26" borderId="71" xfId="46" applyFont="1" applyFill="1" applyBorder="1" applyAlignment="1">
      <alignment horizontal="left" vertical="center"/>
    </xf>
    <xf numFmtId="0" fontId="26" fillId="26" borderId="19" xfId="46" applyFont="1" applyFill="1" applyBorder="1" applyAlignment="1">
      <alignment horizontal="left" vertical="center"/>
    </xf>
    <xf numFmtId="0" fontId="26" fillId="26" borderId="72" xfId="46" applyFont="1" applyFill="1" applyBorder="1" applyAlignment="1">
      <alignment horizontal="left" vertical="center"/>
    </xf>
    <xf numFmtId="0" fontId="26" fillId="26" borderId="73" xfId="46" applyFont="1" applyFill="1" applyBorder="1" applyAlignment="1">
      <alignment horizontal="center" vertical="center"/>
    </xf>
    <xf numFmtId="0" fontId="26" fillId="26" borderId="23" xfId="46" applyFont="1" applyFill="1" applyBorder="1" applyAlignment="1">
      <alignment horizontal="center" vertical="center"/>
    </xf>
    <xf numFmtId="0" fontId="26" fillId="26" borderId="74" xfId="46" applyFont="1" applyFill="1" applyBorder="1" applyAlignment="1">
      <alignment horizontal="center" vertical="center"/>
    </xf>
    <xf numFmtId="0" fontId="26" fillId="26" borderId="70" xfId="46" applyFont="1" applyFill="1" applyBorder="1" applyAlignment="1">
      <alignment horizontal="center" vertical="center"/>
    </xf>
    <xf numFmtId="0" fontId="26" fillId="26" borderId="46" xfId="46" applyFont="1" applyFill="1" applyBorder="1" applyAlignment="1">
      <alignment horizontal="center" vertical="center"/>
    </xf>
    <xf numFmtId="0" fontId="26" fillId="26" borderId="63" xfId="46" applyFont="1" applyFill="1" applyBorder="1" applyAlignment="1">
      <alignment horizontal="center" vertical="center"/>
    </xf>
    <xf numFmtId="0" fontId="8" fillId="0" borderId="0" xfId="46" applyFont="1" applyAlignment="1">
      <alignment horizontal="center" vertical="center"/>
    </xf>
    <xf numFmtId="0" fontId="5" fillId="1" borderId="21" xfId="0" applyFont="1" applyFill="1" applyBorder="1" applyAlignment="1">
      <alignment horizontal="distributed" vertical="center" indent="1" shrinkToFit="1"/>
    </xf>
    <xf numFmtId="0" fontId="5" fillId="1" borderId="16" xfId="0" applyFont="1" applyFill="1" applyBorder="1" applyAlignment="1">
      <alignment horizontal="distributed" vertical="center" indent="1" shrinkToFit="1"/>
    </xf>
    <xf numFmtId="0" fontId="79" fillId="29" borderId="163" xfId="0" applyFont="1" applyFill="1" applyBorder="1" applyAlignment="1">
      <alignment horizontal="distributed" vertical="center" indent="1"/>
    </xf>
    <xf numFmtId="0" fontId="79" fillId="29" borderId="120" xfId="0" applyFont="1" applyFill="1" applyBorder="1" applyAlignment="1">
      <alignment horizontal="distributed" vertical="center" indent="1"/>
    </xf>
    <xf numFmtId="0" fontId="79" fillId="29" borderId="121" xfId="0" applyFont="1" applyFill="1" applyBorder="1" applyAlignment="1">
      <alignment horizontal="distributed" vertical="center" indent="1"/>
    </xf>
    <xf numFmtId="0" fontId="79" fillId="29" borderId="21" xfId="46" applyFont="1" applyFill="1" applyBorder="1" applyAlignment="1">
      <alignment horizontal="distributed" vertical="center" indent="1"/>
    </xf>
    <xf numFmtId="0" fontId="79" fillId="29" borderId="20" xfId="46" applyFont="1" applyFill="1" applyBorder="1" applyAlignment="1">
      <alignment horizontal="distributed" vertical="center" indent="1"/>
    </xf>
    <xf numFmtId="0" fontId="79" fillId="29" borderId="16" xfId="46" applyFont="1" applyFill="1" applyBorder="1" applyAlignment="1">
      <alignment horizontal="distributed" vertical="center" indent="1"/>
    </xf>
    <xf numFmtId="0" fontId="79" fillId="35" borderId="230" xfId="46" applyFont="1" applyFill="1" applyBorder="1" applyAlignment="1">
      <alignment horizontal="left" vertical="center"/>
    </xf>
    <xf numFmtId="0" fontId="79" fillId="35" borderId="0" xfId="46" applyFont="1" applyFill="1" applyAlignment="1">
      <alignment horizontal="left" vertical="center" wrapText="1"/>
    </xf>
    <xf numFmtId="0" fontId="79" fillId="35" borderId="0" xfId="46" applyFont="1" applyFill="1" applyAlignment="1">
      <alignment horizontal="left" vertical="center" shrinkToFit="1"/>
    </xf>
    <xf numFmtId="178" fontId="5" fillId="0" borderId="21" xfId="46" applyNumberFormat="1" applyFont="1" applyBorder="1" applyAlignment="1">
      <alignment horizontal="left" vertical="center" indent="1" shrinkToFit="1"/>
    </xf>
    <xf numFmtId="178" fontId="5" fillId="0" borderId="20" xfId="46" applyNumberFormat="1" applyFont="1" applyBorder="1" applyAlignment="1">
      <alignment horizontal="left" vertical="center" indent="1" shrinkToFit="1"/>
    </xf>
    <xf numFmtId="178" fontId="5" fillId="0" borderId="106" xfId="46" applyNumberFormat="1" applyFont="1" applyBorder="1" applyAlignment="1">
      <alignment horizontal="left" vertical="center" indent="1" shrinkToFit="1"/>
    </xf>
    <xf numFmtId="178" fontId="5" fillId="0" borderId="21" xfId="46" applyNumberFormat="1" applyFont="1" applyBorder="1" applyAlignment="1">
      <alignment horizontal="left" vertical="center" indent="1"/>
    </xf>
    <xf numFmtId="178" fontId="5" fillId="0" borderId="20" xfId="46" applyNumberFormat="1" applyFont="1" applyBorder="1" applyAlignment="1">
      <alignment horizontal="left" vertical="center" indent="1"/>
    </xf>
    <xf numFmtId="178" fontId="5" fillId="0" borderId="106" xfId="46" applyNumberFormat="1" applyFont="1" applyBorder="1" applyAlignment="1">
      <alignment horizontal="left" vertical="center" indent="1"/>
    </xf>
    <xf numFmtId="0" fontId="79" fillId="0" borderId="20" xfId="46" applyFont="1" applyBorder="1" applyAlignment="1">
      <alignment horizontal="center" vertical="center" shrinkToFit="1"/>
    </xf>
    <xf numFmtId="0" fontId="79" fillId="0" borderId="116" xfId="46" applyFont="1" applyBorder="1" applyAlignment="1">
      <alignment horizontal="center" vertical="center" shrinkToFit="1"/>
    </xf>
    <xf numFmtId="0" fontId="79" fillId="34" borderId="91" xfId="46" applyFont="1" applyFill="1" applyBorder="1" applyAlignment="1">
      <alignment horizontal="center" vertical="center" shrinkToFit="1"/>
    </xf>
    <xf numFmtId="0" fontId="79" fillId="34" borderId="92" xfId="46" applyFont="1" applyFill="1" applyBorder="1" applyAlignment="1">
      <alignment horizontal="center" vertical="center" shrinkToFit="1"/>
    </xf>
    <xf numFmtId="0" fontId="10" fillId="0" borderId="0" xfId="46" applyFont="1" applyAlignment="1">
      <alignment horizontal="left" vertical="center"/>
    </xf>
    <xf numFmtId="0" fontId="79" fillId="34" borderId="97" xfId="46" applyFont="1" applyFill="1" applyBorder="1" applyAlignment="1">
      <alignment horizontal="center" vertical="center" shrinkToFit="1"/>
    </xf>
    <xf numFmtId="0" fontId="79" fillId="34" borderId="98" xfId="46" applyFont="1" applyFill="1" applyBorder="1" applyAlignment="1">
      <alignment horizontal="center" vertical="center" shrinkToFit="1"/>
    </xf>
    <xf numFmtId="0" fontId="79" fillId="34" borderId="43" xfId="46" applyFont="1" applyFill="1" applyBorder="1" applyAlignment="1">
      <alignment horizontal="center" vertical="center"/>
    </xf>
    <xf numFmtId="0" fontId="79" fillId="34" borderId="45" xfId="46" applyFont="1" applyFill="1" applyBorder="1" applyAlignment="1">
      <alignment horizontal="center" vertical="center"/>
    </xf>
    <xf numFmtId="0" fontId="79" fillId="34" borderId="107" xfId="46" applyFont="1" applyFill="1" applyBorder="1" applyAlignment="1">
      <alignment horizontal="center" vertical="center" shrinkToFit="1"/>
    </xf>
    <xf numFmtId="0" fontId="79" fillId="34" borderId="161" xfId="46" applyFont="1" applyFill="1" applyBorder="1" applyAlignment="1">
      <alignment horizontal="center" vertical="center" shrinkToFit="1"/>
    </xf>
    <xf numFmtId="0" fontId="2" fillId="0" borderId="15" xfId="46" applyBorder="1" applyAlignment="1">
      <alignment horizontal="center" vertical="center"/>
    </xf>
    <xf numFmtId="0" fontId="2" fillId="0" borderId="21" xfId="46" applyBorder="1" applyAlignment="1">
      <alignment horizontal="left" vertical="center" shrinkToFit="1"/>
    </xf>
    <xf numFmtId="0" fontId="2" fillId="0" borderId="168" xfId="46" applyBorder="1" applyAlignment="1">
      <alignment horizontal="center" vertical="center"/>
    </xf>
    <xf numFmtId="0" fontId="2" fillId="0" borderId="160" xfId="46" applyBorder="1" applyAlignment="1">
      <alignment horizontal="left" vertical="center" shrinkToFit="1"/>
    </xf>
    <xf numFmtId="0" fontId="71" fillId="0" borderId="21" xfId="46" applyFont="1" applyBorder="1" applyAlignment="1">
      <alignment horizontal="center" vertical="center"/>
    </xf>
    <xf numFmtId="0" fontId="71" fillId="0" borderId="20" xfId="46" applyFont="1" applyBorder="1" applyAlignment="1">
      <alignment horizontal="center" vertical="center"/>
    </xf>
    <xf numFmtId="0" fontId="71" fillId="0" borderId="16" xfId="46" applyFont="1" applyBorder="1" applyAlignment="1">
      <alignment horizontal="center" vertical="center"/>
    </xf>
    <xf numFmtId="0" fontId="2" fillId="0" borderId="44" xfId="46" applyBorder="1" applyAlignment="1">
      <alignment horizontal="center" vertical="center"/>
    </xf>
    <xf numFmtId="0" fontId="2" fillId="0" borderId="42" xfId="46" applyBorder="1" applyAlignment="1">
      <alignment horizontal="center" vertical="center"/>
    </xf>
    <xf numFmtId="0" fontId="2" fillId="0" borderId="22" xfId="46" applyBorder="1" applyAlignment="1">
      <alignment horizontal="left" vertical="center" shrinkToFit="1"/>
    </xf>
    <xf numFmtId="0" fontId="2" fillId="0" borderId="39" xfId="46" applyBorder="1" applyAlignment="1">
      <alignment horizontal="left" vertical="center" shrinkToFit="1"/>
    </xf>
    <xf numFmtId="0" fontId="2" fillId="0" borderId="91" xfId="46" applyBorder="1" applyAlignment="1">
      <alignment horizontal="center" vertical="center"/>
    </xf>
    <xf numFmtId="0" fontId="2" fillId="0" borderId="92" xfId="46" applyBorder="1" applyAlignment="1">
      <alignment horizontal="center" vertical="center"/>
    </xf>
    <xf numFmtId="0" fontId="2" fillId="0" borderId="97" xfId="46" applyBorder="1" applyAlignment="1">
      <alignment horizontal="left" vertical="center" shrinkToFit="1"/>
    </xf>
    <xf numFmtId="0" fontId="2" fillId="0" borderId="98" xfId="46" applyBorder="1" applyAlignment="1">
      <alignment horizontal="left" vertical="center" shrinkToFit="1"/>
    </xf>
    <xf numFmtId="177" fontId="5" fillId="0" borderId="115" xfId="46" applyNumberFormat="1" applyFont="1" applyBorder="1" applyAlignment="1">
      <alignment horizontal="center" vertical="center" shrinkToFit="1"/>
    </xf>
    <xf numFmtId="177" fontId="5" fillId="0" borderId="117" xfId="46" applyNumberFormat="1" applyFont="1" applyBorder="1" applyAlignment="1">
      <alignment horizontal="center" vertical="center" shrinkToFit="1"/>
    </xf>
    <xf numFmtId="0" fontId="5" fillId="1" borderId="119" xfId="46" applyFont="1" applyFill="1" applyBorder="1" applyAlignment="1">
      <alignment horizontal="center" vertical="center" shrinkToFit="1"/>
    </xf>
    <xf numFmtId="0" fontId="5" fillId="1" borderId="120" xfId="46" applyFont="1" applyFill="1" applyBorder="1" applyAlignment="1">
      <alignment horizontal="center" vertical="center" shrinkToFit="1"/>
    </xf>
    <xf numFmtId="0" fontId="5" fillId="1" borderId="173" xfId="46" applyFont="1" applyFill="1" applyBorder="1" applyAlignment="1">
      <alignment horizontal="center" vertical="center" shrinkToFit="1"/>
    </xf>
    <xf numFmtId="180" fontId="8" fillId="35" borderId="165" xfId="0" applyNumberFormat="1" applyFont="1" applyFill="1" applyBorder="1" applyAlignment="1">
      <alignment horizontal="center" vertical="center" shrinkToFit="1"/>
    </xf>
    <xf numFmtId="180" fontId="8" fillId="35" borderId="167" xfId="0" applyNumberFormat="1" applyFont="1" applyFill="1" applyBorder="1" applyAlignment="1">
      <alignment horizontal="center" vertical="center" shrinkToFit="1"/>
    </xf>
    <xf numFmtId="0" fontId="79" fillId="29" borderId="21" xfId="46" applyFont="1" applyFill="1" applyBorder="1" applyAlignment="1">
      <alignment horizontal="distributed" vertical="center" indent="1" shrinkToFit="1"/>
    </xf>
    <xf numFmtId="0" fontId="79" fillId="29" borderId="20" xfId="46" applyFont="1" applyFill="1" applyBorder="1" applyAlignment="1">
      <alignment horizontal="distributed" vertical="center" indent="1" shrinkToFit="1"/>
    </xf>
    <xf numFmtId="0" fontId="79" fillId="29" borderId="16" xfId="46" applyFont="1" applyFill="1" applyBorder="1" applyAlignment="1">
      <alignment horizontal="distributed" vertical="center" indent="1" shrinkToFit="1"/>
    </xf>
    <xf numFmtId="0" fontId="79" fillId="29" borderId="21" xfId="0" applyFont="1" applyFill="1" applyBorder="1" applyAlignment="1">
      <alignment horizontal="distributed" vertical="center" indent="1" shrinkToFit="1"/>
    </xf>
    <xf numFmtId="0" fontId="79" fillId="29" borderId="20" xfId="0" applyFont="1" applyFill="1" applyBorder="1" applyAlignment="1">
      <alignment horizontal="distributed" vertical="center" indent="1" shrinkToFit="1"/>
    </xf>
    <xf numFmtId="0" fontId="79" fillId="29" borderId="16" xfId="0" applyFont="1" applyFill="1" applyBorder="1" applyAlignment="1">
      <alignment horizontal="distributed" vertical="center" indent="1" shrinkToFit="1"/>
    </xf>
    <xf numFmtId="0" fontId="34" fillId="0" borderId="0" xfId="46" applyFont="1" applyAlignment="1">
      <alignment horizontal="center" vertical="center"/>
    </xf>
    <xf numFmtId="0" fontId="5" fillId="0" borderId="23" xfId="46" applyFont="1" applyBorder="1" applyAlignment="1">
      <alignment horizontal="left"/>
    </xf>
    <xf numFmtId="0" fontId="5" fillId="1" borderId="163" xfId="0" applyFont="1" applyFill="1" applyBorder="1" applyAlignment="1">
      <alignment horizontal="distributed" vertical="center" indent="1" shrinkToFit="1"/>
    </xf>
    <xf numFmtId="0" fontId="5" fillId="1" borderId="121" xfId="0" applyFont="1" applyFill="1" applyBorder="1" applyAlignment="1">
      <alignment horizontal="distributed" vertical="center" indent="1" shrinkToFit="1"/>
    </xf>
    <xf numFmtId="0" fontId="10" fillId="1" borderId="21" xfId="46" applyFont="1" applyFill="1" applyBorder="1" applyAlignment="1">
      <alignment horizontal="distributed" vertical="center" indent="1" shrinkToFit="1"/>
    </xf>
    <xf numFmtId="0" fontId="10" fillId="1" borderId="16" xfId="46" applyFont="1" applyFill="1" applyBorder="1" applyAlignment="1">
      <alignment horizontal="distributed" vertical="center" indent="1" shrinkToFit="1"/>
    </xf>
    <xf numFmtId="0" fontId="18" fillId="0" borderId="0" xfId="45" applyFont="1" applyAlignment="1">
      <alignment horizontal="center" vertical="center"/>
    </xf>
    <xf numFmtId="0" fontId="11" fillId="0" borderId="19" xfId="45" applyFont="1" applyBorder="1" applyAlignment="1">
      <alignment horizontal="left" vertical="center"/>
    </xf>
    <xf numFmtId="0" fontId="11" fillId="0" borderId="19" xfId="45" applyFont="1" applyBorder="1" applyAlignment="1">
      <alignment horizontal="distributed" indent="2"/>
    </xf>
    <xf numFmtId="0" fontId="11" fillId="0" borderId="21" xfId="45" applyFont="1" applyBorder="1" applyAlignment="1">
      <alignment horizontal="center" vertical="center"/>
    </xf>
    <xf numFmtId="0" fontId="11" fillId="0" borderId="16" xfId="45" applyFont="1" applyBorder="1" applyAlignment="1">
      <alignment horizontal="center" vertical="center"/>
    </xf>
    <xf numFmtId="0" fontId="11" fillId="0" borderId="21" xfId="45" applyFont="1" applyBorder="1" applyAlignment="1">
      <alignment horizontal="distributed" vertical="center" indent="1"/>
    </xf>
    <xf numFmtId="0" fontId="11" fillId="0" borderId="16" xfId="45" applyFont="1" applyBorder="1" applyAlignment="1">
      <alignment horizontal="distributed" vertical="center" indent="1"/>
    </xf>
    <xf numFmtId="0" fontId="11" fillId="0" borderId="20" xfId="45" applyFont="1" applyBorder="1" applyAlignment="1">
      <alignment horizontal="distributed" vertical="center" indent="1"/>
    </xf>
    <xf numFmtId="0" fontId="11" fillId="33" borderId="21" xfId="45" applyFont="1" applyFill="1" applyBorder="1" applyAlignment="1">
      <alignment horizontal="center" vertical="center"/>
    </xf>
    <xf numFmtId="0" fontId="11" fillId="33" borderId="20" xfId="45" applyFont="1" applyFill="1" applyBorder="1" applyAlignment="1">
      <alignment horizontal="center" vertical="center"/>
    </xf>
    <xf numFmtId="0" fontId="11" fillId="33" borderId="16" xfId="45" applyFont="1" applyFill="1" applyBorder="1" applyAlignment="1">
      <alignment horizontal="center" vertical="center"/>
    </xf>
    <xf numFmtId="0" fontId="11" fillId="33" borderId="21" xfId="45" applyFont="1" applyFill="1" applyBorder="1" applyAlignment="1">
      <alignment horizontal="distributed" vertical="center" indent="1"/>
    </xf>
    <xf numFmtId="0" fontId="11" fillId="33" borderId="20" xfId="45" applyFont="1" applyFill="1" applyBorder="1" applyAlignment="1">
      <alignment horizontal="distributed" vertical="center" indent="1"/>
    </xf>
    <xf numFmtId="0" fontId="11" fillId="33" borderId="16" xfId="45" applyFont="1" applyFill="1" applyBorder="1" applyAlignment="1">
      <alignment horizontal="distributed" vertical="center" indent="1"/>
    </xf>
    <xf numFmtId="0" fontId="15" fillId="0" borderId="52" xfId="46" applyFont="1" applyBorder="1" applyAlignment="1">
      <alignment horizontal="left" vertical="center"/>
    </xf>
    <xf numFmtId="0" fontId="15" fillId="0" borderId="75" xfId="46" applyFont="1" applyBorder="1" applyAlignment="1">
      <alignment horizontal="left" vertical="center"/>
    </xf>
    <xf numFmtId="0" fontId="15" fillId="0" borderId="82" xfId="46" applyFont="1" applyBorder="1" applyAlignment="1">
      <alignment horizontal="left" vertical="center"/>
    </xf>
    <xf numFmtId="0" fontId="34" fillId="0" borderId="52" xfId="46" applyFont="1" applyBorder="1" applyAlignment="1">
      <alignment horizontal="distributed" vertical="center" indent="1"/>
    </xf>
    <xf numFmtId="0" fontId="34" fillId="0" borderId="75" xfId="46" applyFont="1" applyBorder="1" applyAlignment="1">
      <alignment horizontal="distributed" vertical="center" indent="1"/>
    </xf>
    <xf numFmtId="0" fontId="34" fillId="0" borderId="76" xfId="46" applyFont="1" applyBorder="1" applyAlignment="1">
      <alignment horizontal="distributed" vertical="center" indent="1"/>
    </xf>
    <xf numFmtId="0" fontId="34" fillId="0" borderId="79" xfId="46" applyFont="1" applyBorder="1" applyAlignment="1">
      <alignment horizontal="distributed" vertical="center" indent="1"/>
    </xf>
    <xf numFmtId="0" fontId="34" fillId="0" borderId="80" xfId="46" applyFont="1" applyBorder="1" applyAlignment="1">
      <alignment horizontal="distributed" vertical="center" indent="1"/>
    </xf>
    <xf numFmtId="0" fontId="34" fillId="0" borderId="81" xfId="46" applyFont="1" applyBorder="1" applyAlignment="1">
      <alignment horizontal="distributed" vertical="center" indent="1"/>
    </xf>
    <xf numFmtId="0" fontId="101" fillId="0" borderId="0" xfId="45" applyFont="1" applyAlignment="1">
      <alignment horizontal="center" vertical="center"/>
    </xf>
    <xf numFmtId="0" fontId="11" fillId="0" borderId="0" xfId="45" applyFont="1" applyAlignment="1">
      <alignment horizontal="center" vertical="center"/>
    </xf>
    <xf numFmtId="0" fontId="11" fillId="0" borderId="23" xfId="45" applyFont="1" applyBorder="1" applyAlignment="1">
      <alignment horizontal="center" vertical="top"/>
    </xf>
    <xf numFmtId="178" fontId="5" fillId="0" borderId="0" xfId="46" applyNumberFormat="1" applyFont="1" applyAlignment="1">
      <alignment horizontal="center" vertical="center" textRotation="255" shrinkToFit="1"/>
    </xf>
    <xf numFmtId="0" fontId="7" fillId="0" borderId="15" xfId="46" applyFont="1" applyBorder="1" applyAlignment="1">
      <alignment horizontal="center" vertical="center"/>
    </xf>
    <xf numFmtId="0" fontId="79" fillId="0" borderId="21" xfId="46" applyFont="1" applyBorder="1" applyAlignment="1">
      <alignment horizontal="center" vertical="center" shrinkToFit="1"/>
    </xf>
    <xf numFmtId="0" fontId="79" fillId="0" borderId="16" xfId="46" applyFont="1" applyBorder="1" applyAlignment="1">
      <alignment horizontal="center" vertical="center" shrinkToFit="1"/>
    </xf>
    <xf numFmtId="0" fontId="21" fillId="0" borderId="15" xfId="46" applyFont="1" applyBorder="1" applyAlignment="1">
      <alignment horizontal="center" vertical="center"/>
    </xf>
    <xf numFmtId="0" fontId="71" fillId="0" borderId="0" xfId="45" applyFont="1" applyAlignment="1">
      <alignment horizontal="left" vertical="center" wrapText="1"/>
    </xf>
    <xf numFmtId="0" fontId="15" fillId="0" borderId="68" xfId="46" applyFont="1" applyBorder="1" applyAlignment="1">
      <alignment horizontal="left" vertical="center"/>
    </xf>
    <xf numFmtId="0" fontId="101" fillId="0" borderId="19" xfId="45" applyFont="1" applyBorder="1" applyAlignment="1">
      <alignment horizontal="distributed" indent="1" shrinkToFit="1"/>
    </xf>
    <xf numFmtId="0" fontId="11" fillId="0" borderId="0" xfId="45" applyFont="1" applyAlignment="1">
      <alignment horizontal="center" wrapText="1"/>
    </xf>
    <xf numFmtId="0" fontId="11" fillId="0" borderId="20" xfId="45" applyFont="1" applyBorder="1" applyAlignment="1">
      <alignment horizontal="center" vertical="center"/>
    </xf>
    <xf numFmtId="0" fontId="21" fillId="0" borderId="21" xfId="46" applyFont="1" applyBorder="1" applyAlignment="1">
      <alignment horizontal="center"/>
    </xf>
    <xf numFmtId="0" fontId="21" fillId="0" borderId="20" xfId="46" applyFont="1" applyBorder="1" applyAlignment="1">
      <alignment horizontal="center"/>
    </xf>
    <xf numFmtId="0" fontId="21" fillId="0" borderId="16" xfId="46" applyFont="1" applyBorder="1" applyAlignment="1">
      <alignment horizontal="center"/>
    </xf>
    <xf numFmtId="0" fontId="79" fillId="34" borderId="21" xfId="46" applyFont="1" applyFill="1" applyBorder="1" applyAlignment="1">
      <alignment horizontal="center" vertical="center"/>
    </xf>
    <xf numFmtId="0" fontId="79" fillId="34" borderId="20" xfId="46" applyFont="1" applyFill="1" applyBorder="1" applyAlignment="1">
      <alignment horizontal="center" vertical="center"/>
    </xf>
    <xf numFmtId="0" fontId="79" fillId="34" borderId="16" xfId="46" applyFont="1" applyFill="1" applyBorder="1" applyAlignment="1">
      <alignment horizontal="center" vertical="center"/>
    </xf>
    <xf numFmtId="0" fontId="7" fillId="0" borderId="22" xfId="46" applyFont="1" applyBorder="1" applyAlignment="1">
      <alignment horizontal="center" vertical="center"/>
    </xf>
    <xf numFmtId="0" fontId="7" fillId="0" borderId="23" xfId="46" applyFont="1" applyBorder="1" applyAlignment="1">
      <alignment horizontal="center" vertical="center"/>
    </xf>
    <xf numFmtId="0" fontId="7" fillId="0" borderId="43" xfId="46" applyFont="1" applyBorder="1" applyAlignment="1">
      <alignment horizontal="center" vertical="center"/>
    </xf>
    <xf numFmtId="0" fontId="7" fillId="0" borderId="233" xfId="46" applyFont="1" applyBorder="1" applyAlignment="1">
      <alignment horizontal="center" vertical="center"/>
    </xf>
    <xf numFmtId="0" fontId="7" fillId="0" borderId="235" xfId="46" applyFont="1" applyBorder="1" applyAlignment="1">
      <alignment horizontal="center" vertical="center"/>
    </xf>
    <xf numFmtId="0" fontId="7" fillId="0" borderId="234" xfId="46" applyFont="1" applyBorder="1" applyAlignment="1">
      <alignment horizontal="center" vertical="center"/>
    </xf>
    <xf numFmtId="0" fontId="7" fillId="0" borderId="21" xfId="46" applyFont="1" applyBorder="1" applyAlignment="1">
      <alignment horizontal="center" vertical="center"/>
    </xf>
    <xf numFmtId="0" fontId="7" fillId="0" borderId="20" xfId="46" applyFont="1" applyBorder="1" applyAlignment="1">
      <alignment horizontal="center" vertical="center"/>
    </xf>
    <xf numFmtId="0" fontId="7" fillId="0" borderId="16" xfId="46" applyFont="1" applyBorder="1" applyAlignment="1">
      <alignment horizontal="center" vertical="center"/>
    </xf>
    <xf numFmtId="0" fontId="0" fillId="0" borderId="0" xfId="46" applyFont="1" applyAlignment="1">
      <alignment horizontal="center" vertical="center" textRotation="255"/>
    </xf>
    <xf numFmtId="0" fontId="5" fillId="0" borderId="44" xfId="46" applyFont="1" applyBorder="1" applyAlignment="1">
      <alignment horizontal="center" vertical="center" textRotation="255"/>
    </xf>
    <xf numFmtId="0" fontId="5" fillId="0" borderId="99" xfId="46" applyFont="1" applyBorder="1" applyAlignment="1">
      <alignment horizontal="center" vertical="center" textRotation="255"/>
    </xf>
    <xf numFmtId="178" fontId="5" fillId="0" borderId="111" xfId="46" applyNumberFormat="1" applyFont="1" applyBorder="1" applyAlignment="1">
      <alignment horizontal="center" vertical="center" textRotation="255" shrinkToFit="1"/>
    </xf>
    <xf numFmtId="178" fontId="5" fillId="0" borderId="99" xfId="46" applyNumberFormat="1" applyFont="1" applyBorder="1" applyAlignment="1">
      <alignment horizontal="center" vertical="center" textRotation="255" shrinkToFit="1"/>
    </xf>
    <xf numFmtId="178" fontId="5" fillId="0" borderId="113" xfId="46" applyNumberFormat="1" applyFont="1" applyBorder="1" applyAlignment="1">
      <alignment horizontal="center" vertical="center" textRotation="255" shrinkToFit="1"/>
    </xf>
    <xf numFmtId="0" fontId="0" fillId="0" borderId="99" xfId="46" applyFont="1" applyBorder="1" applyAlignment="1">
      <alignment horizontal="center" vertical="center" textRotation="255"/>
    </xf>
    <xf numFmtId="0" fontId="0" fillId="0" borderId="42" xfId="46" applyFont="1" applyBorder="1" applyAlignment="1">
      <alignment horizontal="center" vertical="center" textRotation="255"/>
    </xf>
    <xf numFmtId="0" fontId="5" fillId="0" borderId="0" xfId="46" applyFont="1" applyAlignment="1">
      <alignment horizontal="center" vertical="center"/>
    </xf>
    <xf numFmtId="0" fontId="5" fillId="0" borderId="46" xfId="46" applyFont="1" applyBorder="1" applyAlignment="1">
      <alignment horizontal="center" vertical="center"/>
    </xf>
    <xf numFmtId="177" fontId="25" fillId="26" borderId="54" xfId="46" applyNumberFormat="1" applyFont="1" applyFill="1" applyBorder="1" applyAlignment="1">
      <alignment horizontal="center" vertical="center"/>
    </xf>
    <xf numFmtId="177" fontId="25" fillId="26" borderId="108" xfId="46" applyNumberFormat="1" applyFont="1" applyFill="1" applyBorder="1" applyAlignment="1">
      <alignment horizontal="center" vertical="center"/>
    </xf>
    <xf numFmtId="0" fontId="68" fillId="0" borderId="51" xfId="46" applyFont="1" applyBorder="1" applyAlignment="1">
      <alignment horizontal="center" vertical="center"/>
    </xf>
    <xf numFmtId="177" fontId="25" fillId="26" borderId="50" xfId="46" applyNumberFormat="1" applyFont="1" applyFill="1" applyBorder="1" applyAlignment="1">
      <alignment horizontal="center" vertical="center"/>
    </xf>
    <xf numFmtId="0" fontId="34" fillId="0" borderId="100" xfId="46" applyFont="1" applyBorder="1" applyAlignment="1">
      <alignment horizontal="center" vertical="center" shrinkToFit="1"/>
    </xf>
    <xf numFmtId="0" fontId="5" fillId="0" borderId="21" xfId="46" applyFont="1" applyBorder="1" applyAlignment="1">
      <alignment horizontal="distributed" vertical="center" indent="1"/>
    </xf>
    <xf numFmtId="0" fontId="5" fillId="0" borderId="20" xfId="46" applyFont="1" applyBorder="1" applyAlignment="1">
      <alignment horizontal="distributed" vertical="center" indent="1"/>
    </xf>
    <xf numFmtId="0" fontId="6" fillId="0" borderId="0" xfId="46" applyFont="1" applyAlignment="1">
      <alignment horizontal="center" vertical="center"/>
    </xf>
    <xf numFmtId="0" fontId="6" fillId="0" borderId="0" xfId="46" applyFont="1" applyAlignment="1">
      <alignment horizontal="left" vertical="center"/>
    </xf>
    <xf numFmtId="0" fontId="5" fillId="0" borderId="15" xfId="0" applyFont="1" applyBorder="1" applyAlignment="1">
      <alignment horizontal="center" vertical="center" shrinkToFit="1"/>
    </xf>
    <xf numFmtId="0" fontId="34" fillId="0" borderId="67" xfId="46" applyFont="1" applyBorder="1" applyAlignment="1">
      <alignment horizontal="left" vertical="center" wrapText="1"/>
    </xf>
    <xf numFmtId="0" fontId="34" fillId="0" borderId="68" xfId="46" applyFont="1" applyBorder="1" applyAlignment="1">
      <alignment horizontal="left" vertical="center" wrapText="1"/>
    </xf>
    <xf numFmtId="0" fontId="34" fillId="0" borderId="69" xfId="46" applyFont="1" applyBorder="1" applyAlignment="1">
      <alignment horizontal="left" vertical="center" wrapText="1"/>
    </xf>
    <xf numFmtId="0" fontId="34" fillId="0" borderId="66" xfId="46" applyFont="1" applyBorder="1" applyAlignment="1">
      <alignment horizontal="left" vertical="center" wrapText="1"/>
    </xf>
    <xf numFmtId="0" fontId="34" fillId="0" borderId="0" xfId="46" applyFont="1" applyAlignment="1">
      <alignment horizontal="left" vertical="center" wrapText="1"/>
    </xf>
    <xf numFmtId="0" fontId="34" fillId="0" borderId="65" xfId="46" applyFont="1" applyBorder="1" applyAlignment="1">
      <alignment horizontal="left" vertical="center" wrapText="1"/>
    </xf>
    <xf numFmtId="0" fontId="34" fillId="0" borderId="70" xfId="46" applyFont="1" applyBorder="1" applyAlignment="1">
      <alignment horizontal="left" vertical="center" wrapText="1"/>
    </xf>
    <xf numFmtId="0" fontId="34" fillId="0" borderId="46" xfId="46" applyFont="1" applyBorder="1" applyAlignment="1">
      <alignment horizontal="left" vertical="center" wrapText="1"/>
    </xf>
    <xf numFmtId="0" fontId="34" fillId="0" borderId="63" xfId="46" applyFont="1" applyBorder="1" applyAlignment="1">
      <alignment horizontal="left" vertical="center" wrapText="1"/>
    </xf>
    <xf numFmtId="0" fontId="5" fillId="0" borderId="44" xfId="46" applyFont="1" applyBorder="1" applyAlignment="1">
      <alignment horizontal="center" vertical="center"/>
    </xf>
    <xf numFmtId="0" fontId="5" fillId="0" borderId="42" xfId="46" applyFont="1" applyBorder="1" applyAlignment="1">
      <alignment horizontal="center" vertical="center"/>
    </xf>
    <xf numFmtId="0" fontId="7" fillId="29" borderId="44" xfId="46" applyFont="1" applyFill="1" applyBorder="1" applyAlignment="1">
      <alignment horizontal="center" vertical="center"/>
    </xf>
    <xf numFmtId="0" fontId="7" fillId="29" borderId="42" xfId="46" applyFont="1" applyFill="1" applyBorder="1" applyAlignment="1">
      <alignment horizontal="center" vertical="center"/>
    </xf>
    <xf numFmtId="0" fontId="7" fillId="0" borderId="44" xfId="46" applyFont="1" applyBorder="1" applyAlignment="1">
      <alignment horizontal="center" vertical="center" shrinkToFit="1"/>
    </xf>
    <xf numFmtId="0" fontId="7" fillId="0" borderId="42" xfId="46" applyFont="1" applyBorder="1" applyAlignment="1">
      <alignment horizontal="center" vertical="center" shrinkToFit="1"/>
    </xf>
    <xf numFmtId="0" fontId="10" fillId="0" borderId="21" xfId="46" applyFont="1" applyBorder="1" applyAlignment="1">
      <alignment horizontal="distributed" vertical="center" indent="1" shrinkToFit="1"/>
    </xf>
    <xf numFmtId="0" fontId="10" fillId="0" borderId="20" xfId="46" applyFont="1" applyBorder="1" applyAlignment="1">
      <alignment horizontal="distributed" vertical="center" indent="1" shrinkToFit="1"/>
    </xf>
    <xf numFmtId="0" fontId="34" fillId="0" borderId="109" xfId="46" applyFont="1" applyBorder="1" applyAlignment="1">
      <alignment horizontal="center" vertical="center" shrinkToFit="1"/>
    </xf>
    <xf numFmtId="178" fontId="107" fillId="36" borderId="83" xfId="46" applyNumberFormat="1" applyFont="1" applyFill="1" applyBorder="1" applyAlignment="1">
      <alignment horizontal="center" vertical="center" textRotation="255" wrapText="1"/>
    </xf>
    <xf numFmtId="178" fontId="107" fillId="36" borderId="84" xfId="46" applyNumberFormat="1" applyFont="1" applyFill="1" applyBorder="1" applyAlignment="1">
      <alignment horizontal="center" vertical="center" textRotation="255" wrapText="1"/>
    </xf>
    <xf numFmtId="178" fontId="107" fillId="36" borderId="85" xfId="46" applyNumberFormat="1" applyFont="1" applyFill="1" applyBorder="1" applyAlignment="1">
      <alignment horizontal="center" vertical="center" textRotation="255" wrapText="1"/>
    </xf>
    <xf numFmtId="0" fontId="34" fillId="41" borderId="67" xfId="46" applyFont="1" applyFill="1" applyBorder="1" applyAlignment="1">
      <alignment horizontal="left" vertical="center" wrapText="1"/>
    </xf>
    <xf numFmtId="0" fontId="34" fillId="41" borderId="68" xfId="46" applyFont="1" applyFill="1" applyBorder="1" applyAlignment="1">
      <alignment horizontal="left" vertical="center" wrapText="1"/>
    </xf>
    <xf numFmtId="0" fontId="34" fillId="41" borderId="69" xfId="46" applyFont="1" applyFill="1" applyBorder="1" applyAlignment="1">
      <alignment horizontal="left" vertical="center" wrapText="1"/>
    </xf>
    <xf numFmtId="0" fontId="34" fillId="41" borderId="66" xfId="46" applyFont="1" applyFill="1" applyBorder="1" applyAlignment="1">
      <alignment horizontal="left" vertical="center" wrapText="1"/>
    </xf>
    <xf numFmtId="0" fontId="34" fillId="41" borderId="0" xfId="46" applyFont="1" applyFill="1" applyAlignment="1">
      <alignment horizontal="left" vertical="center" wrapText="1"/>
    </xf>
    <xf numFmtId="0" fontId="34" fillId="41" borderId="65" xfId="46" applyFont="1" applyFill="1" applyBorder="1" applyAlignment="1">
      <alignment horizontal="left" vertical="center" wrapText="1"/>
    </xf>
    <xf numFmtId="0" fontId="34" fillId="41" borderId="70" xfId="46" applyFont="1" applyFill="1" applyBorder="1" applyAlignment="1">
      <alignment horizontal="left" vertical="center" wrapText="1"/>
    </xf>
    <xf numFmtId="0" fontId="34" fillId="41" borderId="46" xfId="46" applyFont="1" applyFill="1" applyBorder="1" applyAlignment="1">
      <alignment horizontal="left" vertical="center" wrapText="1"/>
    </xf>
    <xf numFmtId="0" fontId="34" fillId="41" borderId="63" xfId="46" applyFont="1" applyFill="1" applyBorder="1" applyAlignment="1">
      <alignment horizontal="left" vertical="center" wrapText="1"/>
    </xf>
    <xf numFmtId="0" fontId="33" fillId="0" borderId="0" xfId="46" applyFont="1" applyAlignment="1">
      <alignment horizontal="center" vertical="center" wrapText="1"/>
    </xf>
    <xf numFmtId="0" fontId="71" fillId="0" borderId="0" xfId="46" applyFont="1" applyAlignment="1">
      <alignment horizontal="left" vertical="center" wrapText="1"/>
    </xf>
    <xf numFmtId="0" fontId="34" fillId="39" borderId="52" xfId="46" applyFont="1" applyFill="1" applyBorder="1" applyAlignment="1">
      <alignment horizontal="left" vertical="center" wrapText="1"/>
    </xf>
    <xf numFmtId="0" fontId="34" fillId="39" borderId="75" xfId="46" applyFont="1" applyFill="1" applyBorder="1" applyAlignment="1">
      <alignment horizontal="left" vertical="center" wrapText="1"/>
    </xf>
    <xf numFmtId="0" fontId="34" fillId="39" borderId="76" xfId="46" applyFont="1" applyFill="1" applyBorder="1" applyAlignment="1">
      <alignment horizontal="left" vertical="center" wrapText="1"/>
    </xf>
    <xf numFmtId="0" fontId="34" fillId="37" borderId="52" xfId="46" applyFont="1" applyFill="1" applyBorder="1" applyAlignment="1">
      <alignment horizontal="center" vertical="center" wrapText="1"/>
    </xf>
    <xf numFmtId="0" fontId="34" fillId="37" borderId="75" xfId="46" applyFont="1" applyFill="1" applyBorder="1" applyAlignment="1">
      <alignment horizontal="center" vertical="center" wrapText="1"/>
    </xf>
    <xf numFmtId="0" fontId="34" fillId="37" borderId="76" xfId="46" applyFont="1" applyFill="1" applyBorder="1" applyAlignment="1">
      <alignment horizontal="center" vertical="center" wrapText="1"/>
    </xf>
    <xf numFmtId="0" fontId="109" fillId="40" borderId="67" xfId="46" applyFont="1" applyFill="1" applyBorder="1" applyAlignment="1">
      <alignment horizontal="left" vertical="center" wrapText="1"/>
    </xf>
    <xf numFmtId="0" fontId="109" fillId="40" borderId="68" xfId="46" applyFont="1" applyFill="1" applyBorder="1" applyAlignment="1">
      <alignment horizontal="left" vertical="center" wrapText="1"/>
    </xf>
    <xf numFmtId="0" fontId="109" fillId="40" borderId="69" xfId="46" applyFont="1" applyFill="1" applyBorder="1" applyAlignment="1">
      <alignment horizontal="left" vertical="center" wrapText="1"/>
    </xf>
    <xf numFmtId="0" fontId="109" fillId="40" borderId="66" xfId="46" applyFont="1" applyFill="1" applyBorder="1" applyAlignment="1">
      <alignment horizontal="left" vertical="center" wrapText="1"/>
    </xf>
    <xf numFmtId="0" fontId="109" fillId="40" borderId="0" xfId="46" applyFont="1" applyFill="1" applyAlignment="1">
      <alignment horizontal="left" vertical="center" wrapText="1"/>
    </xf>
    <xf numFmtId="0" fontId="109" fillId="40" borderId="65" xfId="46" applyFont="1" applyFill="1" applyBorder="1" applyAlignment="1">
      <alignment horizontal="left" vertical="center" wrapText="1"/>
    </xf>
    <xf numFmtId="0" fontId="109" fillId="40" borderId="70" xfId="46" applyFont="1" applyFill="1" applyBorder="1" applyAlignment="1">
      <alignment horizontal="left" vertical="center" wrapText="1"/>
    </xf>
    <xf numFmtId="0" fontId="109" fillId="40" borderId="46" xfId="46" applyFont="1" applyFill="1" applyBorder="1" applyAlignment="1">
      <alignment horizontal="left" vertical="center" wrapText="1"/>
    </xf>
    <xf numFmtId="0" fontId="109" fillId="40" borderId="63" xfId="46" applyFont="1" applyFill="1" applyBorder="1" applyAlignment="1">
      <alignment horizontal="left" vertical="center" wrapText="1"/>
    </xf>
    <xf numFmtId="0" fontId="34" fillId="37" borderId="83" xfId="46" applyFont="1" applyFill="1" applyBorder="1" applyAlignment="1">
      <alignment horizontal="left" vertical="center" wrapText="1"/>
    </xf>
    <xf numFmtId="0" fontId="34" fillId="37" borderId="84" xfId="46" applyFont="1" applyFill="1" applyBorder="1" applyAlignment="1">
      <alignment horizontal="left" vertical="center" wrapText="1"/>
    </xf>
    <xf numFmtId="0" fontId="21" fillId="0" borderId="21" xfId="46" applyFont="1" applyBorder="1" applyAlignment="1">
      <alignment horizontal="center" vertical="center"/>
    </xf>
    <xf numFmtId="0" fontId="21" fillId="0" borderId="16" xfId="46" applyFont="1" applyBorder="1" applyAlignment="1">
      <alignment horizontal="center" vertical="center"/>
    </xf>
    <xf numFmtId="0" fontId="76" fillId="0" borderId="0" xfId="0" applyFont="1" applyAlignment="1">
      <alignment horizontal="right" vertical="center"/>
    </xf>
    <xf numFmtId="0" fontId="0" fillId="0" borderId="0" xfId="0" applyAlignment="1">
      <alignment horizontal="right"/>
    </xf>
    <xf numFmtId="0" fontId="9" fillId="0" borderId="20" xfId="0" applyFont="1" applyBorder="1" applyAlignment="1">
      <alignment horizontal="distributed" vertical="center" indent="1" shrinkToFit="1"/>
    </xf>
    <xf numFmtId="0" fontId="9" fillId="0" borderId="16" xfId="0" applyFont="1" applyBorder="1" applyAlignment="1">
      <alignment horizontal="distributed" vertical="center" indent="1" shrinkToFit="1"/>
    </xf>
    <xf numFmtId="0" fontId="9" fillId="0" borderId="20" xfId="0" applyFont="1" applyBorder="1" applyAlignment="1">
      <alignment horizontal="distributed" vertical="center" shrinkToFit="1"/>
    </xf>
    <xf numFmtId="0" fontId="0" fillId="0" borderId="20" xfId="0" applyBorder="1" applyAlignment="1">
      <alignment horizontal="distributed" vertical="center" shrinkToFit="1"/>
    </xf>
    <xf numFmtId="0" fontId="17" fillId="0" borderId="0" xfId="0" applyFont="1" applyAlignment="1">
      <alignment vertical="center" wrapText="1"/>
    </xf>
    <xf numFmtId="0" fontId="14" fillId="0" borderId="0" xfId="0" applyFont="1" applyAlignment="1">
      <alignment vertical="center" wrapText="1"/>
    </xf>
    <xf numFmtId="0" fontId="9" fillId="0" borderId="31" xfId="0" applyFont="1" applyBorder="1" applyAlignment="1">
      <alignment horizontal="distributed" vertical="center" indent="1"/>
    </xf>
    <xf numFmtId="0" fontId="9" fillId="0" borderId="87" xfId="0" applyFont="1" applyBorder="1" applyAlignment="1">
      <alignment horizontal="distributed" vertical="center" indent="1"/>
    </xf>
    <xf numFmtId="0" fontId="12" fillId="0" borderId="21" xfId="0" applyFont="1" applyBorder="1" applyAlignment="1">
      <alignment horizontal="center" vertical="center"/>
    </xf>
    <xf numFmtId="0" fontId="12" fillId="0" borderId="26" xfId="0" applyFont="1" applyBorder="1" applyAlignment="1">
      <alignment horizontal="center" vertical="center"/>
    </xf>
    <xf numFmtId="0" fontId="16" fillId="0" borderId="21" xfId="0" applyFont="1" applyBorder="1" applyAlignment="1">
      <alignment horizontal="distributed" vertical="center" indent="4"/>
    </xf>
    <xf numFmtId="0" fontId="16" fillId="0" borderId="20" xfId="0" applyFont="1" applyBorder="1" applyAlignment="1">
      <alignment horizontal="distributed" vertical="center" indent="4"/>
    </xf>
    <xf numFmtId="0" fontId="16" fillId="0" borderId="26" xfId="0" applyFont="1" applyBorder="1" applyAlignment="1">
      <alignment horizontal="distributed" vertical="center" indent="4"/>
    </xf>
    <xf numFmtId="0" fontId="16" fillId="0" borderId="88" xfId="0" applyFont="1" applyBorder="1" applyAlignment="1">
      <alignment horizontal="center" vertical="center" shrinkToFit="1"/>
    </xf>
    <xf numFmtId="0" fontId="16" fillId="0" borderId="30" xfId="0" applyFont="1" applyBorder="1" applyAlignment="1">
      <alignment horizontal="center" vertical="center" shrinkToFit="1"/>
    </xf>
    <xf numFmtId="0" fontId="16" fillId="0" borderId="90" xfId="0" applyFont="1" applyBorder="1" applyAlignment="1">
      <alignment horizontal="center" vertical="center"/>
    </xf>
    <xf numFmtId="0" fontId="16" fillId="0" borderId="31" xfId="0" applyFont="1" applyBorder="1" applyAlignment="1">
      <alignment horizontal="center" vertical="center"/>
    </xf>
    <xf numFmtId="0" fontId="7" fillId="0" borderId="30" xfId="0" applyFont="1" applyBorder="1" applyAlignment="1">
      <alignment horizontal="left" vertical="center" indent="1" shrinkToFit="1"/>
    </xf>
    <xf numFmtId="0" fontId="7" fillId="0" borderId="89" xfId="0" applyFont="1" applyBorder="1" applyAlignment="1">
      <alignment horizontal="left" vertical="center" indent="1" shrinkToFit="1"/>
    </xf>
    <xf numFmtId="0" fontId="7" fillId="0" borderId="0" xfId="0" applyFont="1" applyAlignment="1">
      <alignment horizontal="center" vertical="center"/>
    </xf>
    <xf numFmtId="0" fontId="9" fillId="0" borderId="116" xfId="0" applyFont="1" applyBorder="1" applyAlignment="1">
      <alignment horizontal="distributed" vertical="center" shrinkToFit="1"/>
    </xf>
    <xf numFmtId="0" fontId="0" fillId="0" borderId="116" xfId="0" applyBorder="1" applyAlignment="1">
      <alignment horizontal="distributed" vertical="center" shrinkToFit="1"/>
    </xf>
    <xf numFmtId="0" fontId="36" fillId="0" borderId="0" xfId="44" applyFont="1" applyAlignment="1">
      <alignment vertical="center" wrapText="1"/>
    </xf>
    <xf numFmtId="0" fontId="36" fillId="0" borderId="0" xfId="44" applyFont="1" applyAlignment="1">
      <alignment vertical="center"/>
    </xf>
    <xf numFmtId="0" fontId="33" fillId="0" borderId="22" xfId="44" applyFont="1" applyBorder="1" applyAlignment="1">
      <alignment horizontal="center" vertical="center"/>
    </xf>
    <xf numFmtId="0" fontId="33" fillId="0" borderId="23" xfId="44" applyFont="1" applyBorder="1" applyAlignment="1">
      <alignment horizontal="center" vertical="center"/>
    </xf>
    <xf numFmtId="0" fontId="33" fillId="0" borderId="43" xfId="44" applyFont="1" applyBorder="1" applyAlignment="1">
      <alignment horizontal="center" vertical="center"/>
    </xf>
    <xf numFmtId="0" fontId="55" fillId="0" borderId="19" xfId="44" applyFont="1" applyBorder="1" applyAlignment="1">
      <alignment horizontal="center" vertical="center" shrinkToFit="1"/>
    </xf>
    <xf numFmtId="0" fontId="55" fillId="0" borderId="45" xfId="44" applyFont="1" applyBorder="1" applyAlignment="1">
      <alignment horizontal="center" vertical="center" shrinkToFit="1"/>
    </xf>
    <xf numFmtId="0" fontId="55" fillId="0" borderId="21" xfId="44" applyFont="1" applyBorder="1" applyAlignment="1">
      <alignment horizontal="center" vertical="center" justifyLastLine="1"/>
    </xf>
    <xf numFmtId="0" fontId="55" fillId="0" borderId="20" xfId="44" applyFont="1" applyBorder="1" applyAlignment="1">
      <alignment horizontal="center" vertical="center" justifyLastLine="1"/>
    </xf>
    <xf numFmtId="0" fontId="55" fillId="0" borderId="16" xfId="44" applyFont="1" applyBorder="1" applyAlignment="1">
      <alignment horizontal="center" vertical="center" justifyLastLine="1"/>
    </xf>
    <xf numFmtId="0" fontId="56" fillId="0" borderId="21" xfId="44" applyFont="1" applyBorder="1" applyAlignment="1">
      <alignment horizontal="center" vertical="center"/>
    </xf>
    <xf numFmtId="0" fontId="56" fillId="0" borderId="20" xfId="44" applyFont="1" applyBorder="1" applyAlignment="1">
      <alignment horizontal="center" vertical="center"/>
    </xf>
    <xf numFmtId="0" fontId="56" fillId="0" borderId="16" xfId="44" applyFont="1" applyBorder="1" applyAlignment="1">
      <alignment horizontal="center" vertical="center"/>
    </xf>
    <xf numFmtId="0" fontId="12" fillId="0" borderId="15" xfId="44" applyFont="1" applyBorder="1" applyAlignment="1">
      <alignment horizontal="center" vertical="center" shrinkToFit="1"/>
    </xf>
    <xf numFmtId="0" fontId="12" fillId="0" borderId="21" xfId="44" applyFont="1" applyBorder="1" applyAlignment="1">
      <alignment horizontal="center" vertical="center" shrinkToFit="1"/>
    </xf>
    <xf numFmtId="0" fontId="12" fillId="0" borderId="21" xfId="44" applyFont="1" applyBorder="1" applyAlignment="1">
      <alignment horizontal="center" vertical="center"/>
    </xf>
    <xf numFmtId="0" fontId="12" fillId="0" borderId="20" xfId="44" applyFont="1" applyBorder="1" applyAlignment="1">
      <alignment horizontal="center" vertical="center"/>
    </xf>
    <xf numFmtId="0" fontId="12" fillId="0" borderId="16" xfId="44" applyFont="1" applyBorder="1" applyAlignment="1">
      <alignment horizontal="center" vertical="center"/>
    </xf>
    <xf numFmtId="177" fontId="0" fillId="28" borderId="21" xfId="0" applyNumberFormat="1" applyFill="1" applyBorder="1" applyAlignment="1">
      <alignment horizontal="center" vertical="center" shrinkToFit="1"/>
    </xf>
    <xf numFmtId="177" fontId="0" fillId="28" borderId="20" xfId="0" applyNumberFormat="1" applyFill="1" applyBorder="1" applyAlignment="1">
      <alignment horizontal="center" vertical="center" shrinkToFit="1"/>
    </xf>
    <xf numFmtId="177" fontId="0" fillId="28" borderId="16" xfId="0" applyNumberFormat="1" applyFill="1" applyBorder="1" applyAlignment="1">
      <alignment horizontal="center" vertical="center" shrinkToFit="1"/>
    </xf>
    <xf numFmtId="177" fontId="0" fillId="28" borderId="39" xfId="0" applyNumberFormat="1" applyFill="1" applyBorder="1" applyAlignment="1">
      <alignment horizontal="center" vertical="center" shrinkToFit="1"/>
    </xf>
    <xf numFmtId="177" fontId="0" fillId="28" borderId="19" xfId="0" applyNumberFormat="1" applyFill="1" applyBorder="1" applyAlignment="1">
      <alignment horizontal="center" vertical="center" shrinkToFit="1"/>
    </xf>
    <xf numFmtId="177" fontId="0" fillId="28" borderId="45" xfId="0" applyNumberFormat="1" applyFill="1" applyBorder="1" applyAlignment="1">
      <alignment horizontal="center" vertical="center" shrinkToFit="1"/>
    </xf>
    <xf numFmtId="177" fontId="0" fillId="28" borderId="22" xfId="0" applyNumberFormat="1" applyFill="1" applyBorder="1" applyAlignment="1">
      <alignment horizontal="center" vertical="center" shrinkToFit="1"/>
    </xf>
    <xf numFmtId="177" fontId="0" fillId="28" borderId="23" xfId="0" applyNumberFormat="1" applyFill="1" applyBorder="1" applyAlignment="1">
      <alignment horizontal="center" vertical="center" shrinkToFit="1"/>
    </xf>
    <xf numFmtId="177" fontId="0" fillId="28" borderId="43" xfId="0" applyNumberFormat="1" applyFill="1" applyBorder="1" applyAlignment="1">
      <alignment horizontal="center" vertical="center" shrinkToFit="1"/>
    </xf>
    <xf numFmtId="0" fontId="2" fillId="25" borderId="22" xfId="0" applyFont="1" applyFill="1" applyBorder="1" applyAlignment="1">
      <alignment horizontal="center" vertical="center"/>
    </xf>
    <xf numFmtId="0" fontId="2" fillId="25" borderId="43" xfId="0" applyFont="1" applyFill="1" applyBorder="1" applyAlignment="1">
      <alignment horizontal="center" vertical="center"/>
    </xf>
    <xf numFmtId="0" fontId="0" fillId="25" borderId="206" xfId="0" applyFill="1" applyBorder="1" applyAlignment="1">
      <alignment horizontal="center" vertical="center" shrinkToFit="1"/>
    </xf>
    <xf numFmtId="0" fontId="0" fillId="25" borderId="56" xfId="0" applyFill="1" applyBorder="1" applyAlignment="1">
      <alignment horizontal="center" vertical="center" shrinkToFit="1"/>
    </xf>
    <xf numFmtId="0" fontId="0" fillId="25" borderId="44" xfId="0" applyFill="1" applyBorder="1" applyAlignment="1">
      <alignment horizontal="center" vertical="center" shrinkToFit="1"/>
    </xf>
    <xf numFmtId="0" fontId="0" fillId="25" borderId="42" xfId="0" applyFill="1" applyBorder="1" applyAlignment="1">
      <alignment horizontal="center" vertical="center" shrinkToFit="1"/>
    </xf>
    <xf numFmtId="0" fontId="33" fillId="27" borderId="21" xfId="0" applyFont="1" applyFill="1" applyBorder="1" applyAlignment="1">
      <alignment horizontal="right" vertical="center"/>
    </xf>
    <xf numFmtId="0" fontId="22" fillId="27" borderId="20" xfId="0" applyFont="1" applyFill="1" applyBorder="1" applyAlignment="1">
      <alignment horizontal="right" vertical="center"/>
    </xf>
    <xf numFmtId="0" fontId="33" fillId="27" borderId="20" xfId="0" applyFont="1" applyFill="1" applyBorder="1" applyAlignment="1">
      <alignment horizontal="center" vertical="center"/>
    </xf>
    <xf numFmtId="0" fontId="0" fillId="25" borderId="44" xfId="0" applyFill="1" applyBorder="1" applyAlignment="1">
      <alignment horizontal="center" vertical="center"/>
    </xf>
    <xf numFmtId="0" fontId="0" fillId="25" borderId="42" xfId="0" applyFill="1" applyBorder="1" applyAlignment="1">
      <alignment horizontal="center" vertical="center"/>
    </xf>
    <xf numFmtId="0" fontId="0" fillId="28" borderId="219" xfId="0" applyFill="1" applyBorder="1" applyAlignment="1">
      <alignment horizontal="center" vertical="center" shrinkToFit="1"/>
    </xf>
    <xf numFmtId="0" fontId="0" fillId="28" borderId="220" xfId="0" applyFill="1" applyBorder="1" applyAlignment="1">
      <alignment horizontal="center" vertical="center" shrinkToFit="1"/>
    </xf>
    <xf numFmtId="0" fontId="0" fillId="28" borderId="39" xfId="0" applyFill="1" applyBorder="1" applyAlignment="1">
      <alignment horizontal="center" vertical="center" shrinkToFit="1"/>
    </xf>
    <xf numFmtId="0" fontId="0" fillId="28" borderId="45" xfId="0" applyFill="1" applyBorder="1" applyAlignment="1">
      <alignment horizontal="center" vertical="center" shrinkToFit="1"/>
    </xf>
    <xf numFmtId="0" fontId="0" fillId="28" borderId="207" xfId="0" applyFill="1" applyBorder="1" applyAlignment="1">
      <alignment horizontal="center" vertical="center" shrinkToFit="1"/>
    </xf>
    <xf numFmtId="0" fontId="0" fillId="28" borderId="208" xfId="0" applyFill="1" applyBorder="1" applyAlignment="1">
      <alignment horizontal="center" vertical="center" shrinkToFit="1"/>
    </xf>
    <xf numFmtId="0" fontId="0" fillId="28" borderId="21" xfId="0" applyFill="1" applyBorder="1" applyAlignment="1">
      <alignment horizontal="center" vertical="center" shrinkToFit="1"/>
    </xf>
    <xf numFmtId="0" fontId="0" fillId="28" borderId="16" xfId="0" applyFill="1" applyBorder="1" applyAlignment="1">
      <alignment horizontal="center" vertical="center" shrinkToFit="1"/>
    </xf>
    <xf numFmtId="14" fontId="0" fillId="0" borderId="21" xfId="0" applyNumberFormat="1" applyBorder="1" applyAlignment="1">
      <alignment horizontal="center" vertical="center"/>
    </xf>
    <xf numFmtId="14" fontId="0" fillId="0" borderId="16" xfId="0" applyNumberFormat="1" applyBorder="1" applyAlignment="1">
      <alignment horizontal="center" vertical="center"/>
    </xf>
    <xf numFmtId="14" fontId="0" fillId="0" borderId="21" xfId="0" applyNumberFormat="1" applyBorder="1" applyAlignment="1">
      <alignment horizontal="center" vertical="center" shrinkToFit="1"/>
    </xf>
    <xf numFmtId="14" fontId="0" fillId="0" borderId="16" xfId="0" applyNumberFormat="1" applyBorder="1" applyAlignment="1">
      <alignment horizontal="center" vertical="center" shrinkToFit="1"/>
    </xf>
    <xf numFmtId="0" fontId="2" fillId="25" borderId="22" xfId="0" applyFont="1" applyFill="1" applyBorder="1" applyAlignment="1">
      <alignment horizontal="center" vertical="center" shrinkToFit="1"/>
    </xf>
    <xf numFmtId="0" fontId="2" fillId="25" borderId="23" xfId="0" applyFont="1" applyFill="1" applyBorder="1" applyAlignment="1">
      <alignment horizontal="center" vertical="center" shrinkToFit="1"/>
    </xf>
    <xf numFmtId="0" fontId="2" fillId="25" borderId="39" xfId="0" applyFont="1" applyFill="1" applyBorder="1" applyAlignment="1">
      <alignment horizontal="center" vertical="center" shrinkToFit="1"/>
    </xf>
    <xf numFmtId="0" fontId="2" fillId="25" borderId="19" xfId="0" applyFont="1" applyFill="1" applyBorder="1" applyAlignment="1">
      <alignment horizontal="center" vertical="center" shrinkToFit="1"/>
    </xf>
    <xf numFmtId="0" fontId="0" fillId="25" borderId="15" xfId="0" applyFill="1" applyBorder="1" applyAlignment="1">
      <alignment horizontal="center" vertical="center"/>
    </xf>
    <xf numFmtId="0" fontId="100" fillId="0" borderId="0" xfId="0" applyFont="1" applyAlignment="1">
      <alignment horizontal="left" vertical="center"/>
    </xf>
    <xf numFmtId="0" fontId="72" fillId="0" borderId="0" xfId="0" applyFont="1" applyAlignment="1">
      <alignment horizontal="left" vertical="center"/>
    </xf>
    <xf numFmtId="0" fontId="0" fillId="0" borderId="15" xfId="0" applyBorder="1" applyAlignment="1">
      <alignment horizontal="center" vertical="center" shrinkToFit="1"/>
    </xf>
    <xf numFmtId="0" fontId="0" fillId="25" borderId="15" xfId="0" applyFill="1" applyBorder="1" applyAlignment="1">
      <alignment horizontal="center" vertical="center" shrinkToFit="1"/>
    </xf>
    <xf numFmtId="0" fontId="2" fillId="25" borderId="15" xfId="0" applyFont="1" applyFill="1" applyBorder="1" applyAlignment="1">
      <alignment horizontal="center" vertical="center" shrinkToFit="1"/>
    </xf>
    <xf numFmtId="0" fontId="0" fillId="0" borderId="15" xfId="0" applyBorder="1" applyAlignment="1">
      <alignment horizontal="center" vertical="center"/>
    </xf>
    <xf numFmtId="0" fontId="2" fillId="0" borderId="15" xfId="0" applyFont="1" applyBorder="1" applyAlignment="1">
      <alignment horizontal="center" vertical="center"/>
    </xf>
    <xf numFmtId="0" fontId="2" fillId="0" borderId="15" xfId="0" applyFont="1" applyBorder="1" applyAlignment="1">
      <alignment horizontal="center" vertical="center" shrinkToFi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43" xfId="0" applyBorder="1" applyAlignment="1">
      <alignment horizontal="center" vertical="center"/>
    </xf>
    <xf numFmtId="0" fontId="0" fillId="0" borderId="39" xfId="0" applyBorder="1" applyAlignment="1">
      <alignment horizontal="center" vertical="center"/>
    </xf>
    <xf numFmtId="0" fontId="0" fillId="0" borderId="19" xfId="0" applyBorder="1" applyAlignment="1">
      <alignment horizontal="center" vertical="center"/>
    </xf>
    <xf numFmtId="0" fontId="0" fillId="0" borderId="45" xfId="0" applyBorder="1" applyAlignment="1">
      <alignment horizontal="center" vertical="center"/>
    </xf>
    <xf numFmtId="0" fontId="2" fillId="25" borderId="44" xfId="0" applyFont="1" applyFill="1" applyBorder="1" applyAlignment="1">
      <alignment horizontal="center" vertical="center"/>
    </xf>
    <xf numFmtId="0" fontId="2" fillId="25" borderId="42" xfId="0" applyFont="1" applyFill="1"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xf numFmtId="0" fontId="16" fillId="25" borderId="22" xfId="0" applyFont="1" applyFill="1" applyBorder="1" applyAlignment="1">
      <alignment horizontal="center" vertical="center" wrapText="1"/>
    </xf>
    <xf numFmtId="0" fontId="16" fillId="25" borderId="43" xfId="0" applyFont="1" applyFill="1" applyBorder="1" applyAlignment="1">
      <alignment horizontal="center" vertical="center" wrapText="1"/>
    </xf>
    <xf numFmtId="0" fontId="16" fillId="25" borderId="41" xfId="0" applyFont="1" applyFill="1" applyBorder="1" applyAlignment="1">
      <alignment horizontal="center" vertical="center" wrapText="1"/>
    </xf>
    <xf numFmtId="0" fontId="16" fillId="25" borderId="64" xfId="0" applyFont="1" applyFill="1" applyBorder="1" applyAlignment="1">
      <alignment horizontal="center" vertical="center" wrapText="1"/>
    </xf>
    <xf numFmtId="0" fontId="16" fillId="25" borderId="39" xfId="0" applyFont="1" applyFill="1" applyBorder="1" applyAlignment="1">
      <alignment horizontal="center" vertical="center" wrapText="1"/>
    </xf>
    <xf numFmtId="0" fontId="16" fillId="25" borderId="45" xfId="0" applyFont="1" applyFill="1" applyBorder="1" applyAlignment="1">
      <alignment horizontal="center" vertical="center" wrapText="1"/>
    </xf>
    <xf numFmtId="0" fontId="2" fillId="25" borderId="21" xfId="0" applyFont="1" applyFill="1" applyBorder="1" applyAlignment="1">
      <alignment horizontal="center" vertical="center" shrinkToFit="1"/>
    </xf>
    <xf numFmtId="0" fontId="2" fillId="25" borderId="16" xfId="0" applyFont="1" applyFill="1" applyBorder="1" applyAlignment="1">
      <alignment horizontal="center" vertical="center" shrinkToFit="1"/>
    </xf>
    <xf numFmtId="0" fontId="0" fillId="0" borderId="21" xfId="0" applyBorder="1" applyAlignment="1">
      <alignment horizontal="center" vertical="center" shrinkToFit="1"/>
    </xf>
    <xf numFmtId="0" fontId="0" fillId="0" borderId="20" xfId="0" applyBorder="1" applyAlignment="1">
      <alignment horizontal="center" vertical="center" shrinkToFit="1"/>
    </xf>
    <xf numFmtId="0" fontId="0" fillId="0" borderId="16" xfId="0" applyBorder="1" applyAlignment="1">
      <alignment horizontal="center" vertical="center" shrinkToFit="1"/>
    </xf>
    <xf numFmtId="14" fontId="0" fillId="0" borderId="22" xfId="0" applyNumberFormat="1" applyBorder="1" applyAlignment="1">
      <alignment horizontal="center" vertical="center"/>
    </xf>
    <xf numFmtId="14" fontId="0" fillId="0" borderId="43" xfId="0" applyNumberFormat="1" applyBorder="1" applyAlignment="1">
      <alignment horizontal="center" vertical="center"/>
    </xf>
    <xf numFmtId="14" fontId="0" fillId="0" borderId="39" xfId="0" applyNumberFormat="1" applyBorder="1" applyAlignment="1">
      <alignment horizontal="center" vertical="center"/>
    </xf>
    <xf numFmtId="14" fontId="0" fillId="0" borderId="45" xfId="0" applyNumberFormat="1" applyBorder="1" applyAlignment="1">
      <alignment horizontal="center" vertical="center"/>
    </xf>
    <xf numFmtId="14" fontId="0" fillId="0" borderId="22" xfId="0" applyNumberFormat="1" applyBorder="1" applyAlignment="1">
      <alignment horizontal="center" vertical="center" shrinkToFit="1"/>
    </xf>
    <xf numFmtId="14" fontId="0" fillId="0" borderId="43" xfId="0" applyNumberFormat="1" applyBorder="1" applyAlignment="1">
      <alignment horizontal="center" vertical="center" shrinkToFit="1"/>
    </xf>
    <xf numFmtId="14" fontId="0" fillId="0" borderId="178" xfId="0" applyNumberFormat="1" applyBorder="1" applyAlignment="1">
      <alignment horizontal="center" vertical="center" shrinkToFit="1"/>
    </xf>
    <xf numFmtId="14" fontId="0" fillId="0" borderId="180" xfId="0" applyNumberFormat="1" applyBorder="1" applyAlignment="1">
      <alignment horizontal="center" vertical="center" shrinkToFit="1"/>
    </xf>
    <xf numFmtId="0" fontId="0" fillId="37" borderId="44" xfId="0" applyFill="1" applyBorder="1" applyAlignment="1">
      <alignment horizontal="center" vertical="center"/>
    </xf>
    <xf numFmtId="0" fontId="0" fillId="37" borderId="42" xfId="0" applyFill="1" applyBorder="1" applyAlignment="1">
      <alignment horizontal="center" vertical="center"/>
    </xf>
    <xf numFmtId="0" fontId="2" fillId="25" borderId="39" xfId="0" applyFont="1" applyFill="1" applyBorder="1" applyAlignment="1">
      <alignment horizontal="center" vertical="center"/>
    </xf>
    <xf numFmtId="0" fontId="2" fillId="25" borderId="45" xfId="0" applyFont="1" applyFill="1" applyBorder="1" applyAlignment="1">
      <alignment horizontal="center" vertical="center"/>
    </xf>
    <xf numFmtId="0" fontId="0" fillId="25" borderId="22" xfId="0" applyFill="1" applyBorder="1" applyAlignment="1">
      <alignment horizontal="center" vertical="center" shrinkToFit="1"/>
    </xf>
    <xf numFmtId="0" fontId="0" fillId="25" borderId="43" xfId="0" applyFill="1" applyBorder="1" applyAlignment="1">
      <alignment horizontal="center" vertical="center" shrinkToFit="1"/>
    </xf>
    <xf numFmtId="0" fontId="0" fillId="25" borderId="39" xfId="0" applyFill="1" applyBorder="1" applyAlignment="1">
      <alignment horizontal="center" vertical="center" shrinkToFit="1"/>
    </xf>
    <xf numFmtId="0" fontId="0" fillId="25" borderId="45" xfId="0" applyFill="1" applyBorder="1" applyAlignment="1">
      <alignment horizontal="center" vertical="center" shrinkToFit="1"/>
    </xf>
    <xf numFmtId="0" fontId="24" fillId="26" borderId="159" xfId="0" applyFont="1" applyFill="1" applyBorder="1" applyAlignment="1">
      <alignment horizontal="center" vertical="center" wrapText="1"/>
    </xf>
    <xf numFmtId="0" fontId="24" fillId="26" borderId="0" xfId="0" applyFont="1" applyFill="1" applyAlignment="1">
      <alignment horizontal="center" vertical="center" wrapText="1"/>
    </xf>
    <xf numFmtId="0" fontId="0" fillId="28" borderId="225" xfId="0" applyFill="1" applyBorder="1" applyAlignment="1">
      <alignment horizontal="center" vertical="center" shrinkToFit="1"/>
    </xf>
    <xf numFmtId="0" fontId="0" fillId="28" borderId="226" xfId="0" applyFill="1" applyBorder="1" applyAlignment="1">
      <alignment horizontal="center" vertical="center" shrinkToFit="1"/>
    </xf>
    <xf numFmtId="0" fontId="0" fillId="28" borderId="212" xfId="0" applyFill="1" applyBorder="1" applyAlignment="1">
      <alignment horizontal="center" vertical="center" shrinkToFit="1"/>
    </xf>
    <xf numFmtId="0" fontId="0" fillId="28" borderId="213" xfId="0" applyFill="1" applyBorder="1" applyAlignment="1">
      <alignment horizontal="center" vertical="center" shrinkToFit="1"/>
    </xf>
    <xf numFmtId="0" fontId="0" fillId="25" borderId="21" xfId="0" applyFill="1" applyBorder="1" applyAlignment="1">
      <alignment horizontal="center" vertical="center" shrinkToFit="1"/>
    </xf>
    <xf numFmtId="0" fontId="0" fillId="25" borderId="16" xfId="0" applyFill="1" applyBorder="1" applyAlignment="1">
      <alignment horizontal="center" vertical="center" shrinkToFit="1"/>
    </xf>
    <xf numFmtId="0" fontId="74" fillId="25" borderId="22" xfId="0" applyFont="1" applyFill="1" applyBorder="1" applyAlignment="1">
      <alignment horizontal="center" vertical="center" shrinkToFit="1"/>
    </xf>
    <xf numFmtId="0" fontId="74" fillId="25" borderId="23" xfId="0" applyFont="1" applyFill="1" applyBorder="1" applyAlignment="1">
      <alignment horizontal="center" vertical="center" shrinkToFit="1"/>
    </xf>
    <xf numFmtId="0" fontId="74" fillId="25" borderId="43" xfId="0" applyFont="1" applyFill="1" applyBorder="1" applyAlignment="1">
      <alignment horizontal="center" vertical="center" shrinkToFit="1"/>
    </xf>
    <xf numFmtId="0" fontId="0" fillId="25" borderId="20" xfId="0" applyFill="1" applyBorder="1" applyAlignment="1">
      <alignment horizontal="center" vertical="center" shrinkToFit="1"/>
    </xf>
    <xf numFmtId="0" fontId="74" fillId="25" borderId="44" xfId="0" applyFont="1" applyFill="1" applyBorder="1" applyAlignment="1">
      <alignment horizontal="center" vertical="center" shrinkToFit="1"/>
    </xf>
    <xf numFmtId="0" fontId="74" fillId="25" borderId="42" xfId="0" applyFont="1" applyFill="1" applyBorder="1" applyAlignment="1">
      <alignment horizontal="center" vertical="center" shrinkToFit="1"/>
    </xf>
    <xf numFmtId="0" fontId="74" fillId="25" borderId="44" xfId="0" applyFont="1" applyFill="1" applyBorder="1" applyAlignment="1">
      <alignment horizontal="center" vertical="center" wrapText="1" shrinkToFit="1"/>
    </xf>
    <xf numFmtId="0" fontId="74" fillId="25" borderId="42" xfId="0" applyFont="1" applyFill="1" applyBorder="1" applyAlignment="1">
      <alignment horizontal="center" vertical="center" wrapText="1" shrinkToFit="1"/>
    </xf>
    <xf numFmtId="0" fontId="0" fillId="28" borderId="22" xfId="0" applyFill="1" applyBorder="1" applyAlignment="1">
      <alignment horizontal="center" vertical="center" shrinkToFit="1"/>
    </xf>
    <xf numFmtId="0" fontId="0" fillId="28" borderId="43" xfId="0" applyFill="1" applyBorder="1" applyAlignment="1">
      <alignment horizontal="center" vertical="center" shrinkToFit="1"/>
    </xf>
    <xf numFmtId="14" fontId="0" fillId="0" borderId="41" xfId="0" applyNumberFormat="1" applyBorder="1" applyAlignment="1">
      <alignment horizontal="center" vertical="center" shrinkToFit="1"/>
    </xf>
    <xf numFmtId="14" fontId="0" fillId="0" borderId="64" xfId="0" applyNumberFormat="1" applyBorder="1" applyAlignment="1">
      <alignment horizontal="center" vertical="center" shrinkToFit="1"/>
    </xf>
    <xf numFmtId="0" fontId="34" fillId="24" borderId="41" xfId="0" applyFont="1" applyFill="1" applyBorder="1" applyAlignment="1">
      <alignment horizontal="left" vertical="center" wrapText="1"/>
    </xf>
    <xf numFmtId="0" fontId="34" fillId="24" borderId="0" xfId="0" applyFont="1" applyFill="1" applyAlignment="1">
      <alignment horizontal="left" vertical="center" wrapText="1"/>
    </xf>
    <xf numFmtId="0" fontId="0" fillId="28" borderId="178" xfId="0" applyFill="1" applyBorder="1" applyAlignment="1">
      <alignment horizontal="center" vertical="center" shrinkToFit="1"/>
    </xf>
    <xf numFmtId="0" fontId="0" fillId="28" borderId="180" xfId="0" applyFill="1" applyBorder="1" applyAlignment="1">
      <alignment horizontal="center" vertical="center" shrinkToFit="1"/>
    </xf>
    <xf numFmtId="177" fontId="0" fillId="28" borderId="178" xfId="0" applyNumberFormat="1" applyFill="1" applyBorder="1" applyAlignment="1">
      <alignment horizontal="center" vertical="center" shrinkToFit="1"/>
    </xf>
    <xf numFmtId="177" fontId="0" fillId="28" borderId="179" xfId="0" applyNumberFormat="1" applyFill="1" applyBorder="1" applyAlignment="1">
      <alignment horizontal="center" vertical="center" shrinkToFit="1"/>
    </xf>
    <xf numFmtId="177" fontId="0" fillId="28" borderId="180" xfId="0" applyNumberFormat="1" applyFill="1" applyBorder="1" applyAlignment="1">
      <alignment horizontal="center" vertical="center" shrinkToFit="1"/>
    </xf>
    <xf numFmtId="0" fontId="5" fillId="0" borderId="184" xfId="0" applyFont="1" applyBorder="1" applyAlignment="1">
      <alignment horizontal="distributed" vertical="center" shrinkToFit="1"/>
    </xf>
    <xf numFmtId="0" fontId="5" fillId="0" borderId="183" xfId="0" applyFont="1" applyBorder="1" applyAlignment="1">
      <alignment horizontal="distributed" vertical="center" shrinkToFit="1"/>
    </xf>
    <xf numFmtId="14" fontId="5" fillId="0" borderId="28" xfId="0" applyNumberFormat="1" applyFont="1" applyBorder="1" applyAlignment="1">
      <alignment horizontal="center" vertical="center" shrinkToFit="1"/>
    </xf>
    <xf numFmtId="14" fontId="5" fillId="0" borderId="128" xfId="0" applyNumberFormat="1" applyFont="1" applyBorder="1" applyAlignment="1">
      <alignment horizontal="center" vertical="center" shrinkToFit="1"/>
    </xf>
    <xf numFmtId="179" fontId="5" fillId="0" borderId="28" xfId="0" applyNumberFormat="1" applyFont="1" applyBorder="1" applyAlignment="1">
      <alignment horizontal="center" vertical="center" shrinkToFit="1"/>
    </xf>
    <xf numFmtId="179" fontId="5" fillId="0" borderId="128" xfId="0" applyNumberFormat="1" applyFont="1" applyBorder="1" applyAlignment="1">
      <alignment horizontal="center" vertical="center" shrinkToFit="1"/>
    </xf>
    <xf numFmtId="177" fontId="5" fillId="0" borderId="28" xfId="0" applyNumberFormat="1" applyFont="1" applyBorder="1" applyAlignment="1">
      <alignment horizontal="center" vertical="center" shrinkToFit="1"/>
    </xf>
    <xf numFmtId="177" fontId="5" fillId="0" borderId="128" xfId="0" applyNumberFormat="1" applyFont="1" applyBorder="1" applyAlignment="1">
      <alignment horizontal="center" vertical="center" shrinkToFit="1"/>
    </xf>
    <xf numFmtId="0" fontId="5" fillId="0" borderId="210" xfId="0" applyFont="1" applyBorder="1" applyAlignment="1">
      <alignment horizontal="center" vertical="center" shrinkToFit="1"/>
    </xf>
    <xf numFmtId="0" fontId="5" fillId="0" borderId="211" xfId="0" applyFont="1" applyBorder="1" applyAlignment="1">
      <alignment horizontal="center" vertical="center" shrinkToFit="1"/>
    </xf>
    <xf numFmtId="0" fontId="5" fillId="0" borderId="86"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128" xfId="0" applyFont="1" applyBorder="1" applyAlignment="1">
      <alignment horizontal="center" vertical="center" shrinkToFit="1"/>
    </xf>
    <xf numFmtId="0" fontId="5" fillId="0" borderId="39" xfId="0" applyFont="1" applyBorder="1" applyAlignment="1">
      <alignment horizontal="distributed" vertical="center" shrinkToFit="1"/>
    </xf>
    <xf numFmtId="0" fontId="5" fillId="0" borderId="45" xfId="0" applyFont="1" applyBorder="1" applyAlignment="1">
      <alignment horizontal="distributed" vertical="center" shrinkToFit="1"/>
    </xf>
    <xf numFmtId="14" fontId="5" fillId="0" borderId="21" xfId="0" applyNumberFormat="1" applyFont="1" applyBorder="1" applyAlignment="1">
      <alignment horizontal="center" vertical="center" shrinkToFit="1"/>
    </xf>
    <xf numFmtId="14" fontId="5" fillId="0" borderId="16" xfId="0" applyNumberFormat="1" applyFont="1" applyBorder="1" applyAlignment="1">
      <alignment horizontal="center" vertical="center" shrinkToFit="1"/>
    </xf>
    <xf numFmtId="179" fontId="5" fillId="0" borderId="21" xfId="0" applyNumberFormat="1" applyFont="1" applyBorder="1" applyAlignment="1">
      <alignment horizontal="center" vertical="center" shrinkToFit="1"/>
    </xf>
    <xf numFmtId="179" fontId="5" fillId="0" borderId="16" xfId="0" applyNumberFormat="1" applyFont="1" applyBorder="1" applyAlignment="1">
      <alignment horizontal="center" vertical="center" shrinkToFit="1"/>
    </xf>
    <xf numFmtId="177" fontId="5" fillId="0" borderId="21" xfId="0" applyNumberFormat="1" applyFont="1" applyBorder="1" applyAlignment="1">
      <alignment horizontal="center" vertical="center" shrinkToFit="1"/>
    </xf>
    <xf numFmtId="177" fontId="5" fillId="0" borderId="16" xfId="0" applyNumberFormat="1" applyFont="1" applyBorder="1" applyAlignment="1">
      <alignment horizontal="center" vertical="center" shrinkToFit="1"/>
    </xf>
    <xf numFmtId="0" fontId="5" fillId="0" borderId="207" xfId="0" applyFont="1" applyBorder="1" applyAlignment="1">
      <alignment horizontal="center" vertical="center" shrinkToFit="1"/>
    </xf>
    <xf numFmtId="0" fontId="5" fillId="0" borderId="208"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212" xfId="0" applyFont="1" applyBorder="1" applyAlignment="1">
      <alignment horizontal="center" vertical="center" shrinkToFit="1"/>
    </xf>
    <xf numFmtId="0" fontId="5" fillId="0" borderId="213" xfId="0" applyFont="1" applyBorder="1" applyAlignment="1">
      <alignment horizontal="center" vertical="center" shrinkToFit="1"/>
    </xf>
    <xf numFmtId="177" fontId="5" fillId="0" borderId="178" xfId="0" applyNumberFormat="1" applyFont="1" applyBorder="1" applyAlignment="1">
      <alignment horizontal="center" vertical="center" shrinkToFit="1"/>
    </xf>
    <xf numFmtId="0" fontId="5" fillId="0" borderId="179" xfId="0" applyFont="1" applyBorder="1" applyAlignment="1">
      <alignment horizontal="center" vertical="center" shrinkToFit="1"/>
    </xf>
    <xf numFmtId="0" fontId="5" fillId="0" borderId="178" xfId="0" applyFont="1" applyBorder="1" applyAlignment="1">
      <alignment horizontal="center" vertical="center" shrinkToFit="1"/>
    </xf>
    <xf numFmtId="0" fontId="5" fillId="0" borderId="180" xfId="0" applyFont="1" applyBorder="1" applyAlignment="1">
      <alignment horizontal="center" vertical="center" shrinkToFit="1"/>
    </xf>
    <xf numFmtId="177" fontId="5" fillId="0" borderId="180" xfId="0" applyNumberFormat="1" applyFont="1" applyBorder="1" applyAlignment="1">
      <alignment horizontal="center" vertical="center" shrinkToFit="1"/>
    </xf>
    <xf numFmtId="0" fontId="5" fillId="0" borderId="178" xfId="0" applyFont="1" applyBorder="1" applyAlignment="1">
      <alignment horizontal="distributed" vertical="center" shrinkToFit="1"/>
    </xf>
    <xf numFmtId="0" fontId="5" fillId="0" borderId="180" xfId="0" applyFont="1" applyBorder="1" applyAlignment="1">
      <alignment horizontal="distributed" vertical="center" shrinkToFit="1"/>
    </xf>
    <xf numFmtId="14" fontId="5" fillId="0" borderId="178" xfId="0" applyNumberFormat="1" applyFont="1" applyBorder="1" applyAlignment="1">
      <alignment horizontal="center" vertical="center" shrinkToFit="1"/>
    </xf>
    <xf numFmtId="14" fontId="5" fillId="0" borderId="180" xfId="0" applyNumberFormat="1" applyFont="1" applyBorder="1" applyAlignment="1">
      <alignment horizontal="center" vertical="center" shrinkToFit="1"/>
    </xf>
    <xf numFmtId="179" fontId="5" fillId="0" borderId="178" xfId="0" applyNumberFormat="1" applyFont="1" applyBorder="1" applyAlignment="1">
      <alignment horizontal="center" vertical="center" shrinkToFit="1"/>
    </xf>
    <xf numFmtId="179" fontId="5" fillId="0" borderId="180" xfId="0" applyNumberFormat="1" applyFont="1" applyBorder="1" applyAlignment="1">
      <alignment horizontal="center" vertical="center" shrinkToFit="1"/>
    </xf>
    <xf numFmtId="0" fontId="5" fillId="0" borderId="28" xfId="0" applyFont="1" applyBorder="1" applyAlignment="1">
      <alignment horizontal="distributed" vertical="center" shrinkToFit="1"/>
    </xf>
    <xf numFmtId="0" fontId="5" fillId="0" borderId="128" xfId="0" applyFont="1" applyBorder="1" applyAlignment="1">
      <alignment horizontal="distributed" vertical="center" shrinkToFit="1"/>
    </xf>
    <xf numFmtId="0" fontId="18" fillId="0" borderId="0" xfId="0" applyFont="1" applyAlignment="1">
      <alignment horizontal="left" vertical="center"/>
    </xf>
    <xf numFmtId="0" fontId="79" fillId="0" borderId="123" xfId="0" applyFont="1" applyBorder="1" applyAlignment="1">
      <alignment horizontal="center" vertical="center" wrapText="1" shrinkToFit="1"/>
    </xf>
    <xf numFmtId="0" fontId="79" fillId="0" borderId="42" xfId="0" applyFont="1" applyBorder="1" applyAlignment="1">
      <alignment horizontal="center" vertical="center" wrapText="1" shrinkToFit="1"/>
    </xf>
    <xf numFmtId="0" fontId="58" fillId="0" borderId="0" xfId="0" applyFont="1" applyAlignment="1">
      <alignment horizontal="center" vertical="center"/>
    </xf>
    <xf numFmtId="0" fontId="5" fillId="0" borderId="182" xfId="0" applyFont="1" applyBorder="1" applyAlignment="1">
      <alignment horizontal="center" vertical="center"/>
    </xf>
    <xf numFmtId="0" fontId="5" fillId="0" borderId="179" xfId="0" applyFont="1" applyBorder="1" applyAlignment="1">
      <alignment horizontal="center" vertical="center"/>
    </xf>
    <xf numFmtId="0" fontId="5" fillId="0" borderId="181" xfId="0" applyFont="1" applyBorder="1" applyAlignment="1">
      <alignment horizontal="center" vertical="center"/>
    </xf>
    <xf numFmtId="0" fontId="5" fillId="0" borderId="0" xfId="0" applyFont="1" applyAlignment="1">
      <alignment horizontal="center" vertical="center"/>
    </xf>
    <xf numFmtId="0" fontId="79" fillId="0" borderId="124" xfId="0" applyFont="1" applyBorder="1" applyAlignment="1">
      <alignment horizontal="center" vertical="center" wrapText="1"/>
    </xf>
    <xf numFmtId="0" fontId="79" fillId="0" borderId="39" xfId="0" applyFont="1" applyBorder="1" applyAlignment="1">
      <alignment horizontal="center" vertical="center" wrapText="1"/>
    </xf>
    <xf numFmtId="0" fontId="5" fillId="0" borderId="58" xfId="0" applyFont="1" applyBorder="1" applyAlignment="1">
      <alignment horizontal="left" vertical="top"/>
    </xf>
    <xf numFmtId="0" fontId="5" fillId="0" borderId="0" xfId="0" applyFont="1" applyAlignment="1">
      <alignment horizontal="left" vertical="top"/>
    </xf>
    <xf numFmtId="0" fontId="5" fillId="0" borderId="59" xfId="0" applyFont="1" applyBorder="1" applyAlignment="1">
      <alignment horizontal="left" vertical="top"/>
    </xf>
    <xf numFmtId="0" fontId="5" fillId="0" borderId="60" xfId="0" applyFont="1" applyBorder="1" applyAlignment="1">
      <alignment horizontal="left" vertical="top"/>
    </xf>
    <xf numFmtId="0" fontId="5" fillId="0" borderId="162" xfId="0" applyFont="1" applyBorder="1" applyAlignment="1">
      <alignment horizontal="left" vertical="top"/>
    </xf>
    <xf numFmtId="0" fontId="5" fillId="0" borderId="61" xfId="0" applyFont="1" applyBorder="1" applyAlignment="1">
      <alignment horizontal="left" vertical="top"/>
    </xf>
    <xf numFmtId="0" fontId="10" fillId="0" borderId="124"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187" xfId="0" applyFont="1" applyBorder="1" applyAlignment="1">
      <alignment horizontal="center" vertical="center" wrapText="1"/>
    </xf>
    <xf numFmtId="0" fontId="79" fillId="0" borderId="124" xfId="0" applyFont="1" applyBorder="1" applyAlignment="1">
      <alignment horizontal="center" vertical="center" shrinkToFit="1"/>
    </xf>
    <xf numFmtId="0" fontId="79" fillId="0" borderId="122" xfId="0" applyFont="1" applyBorder="1" applyAlignment="1">
      <alignment horizontal="center" vertical="center" shrinkToFit="1"/>
    </xf>
    <xf numFmtId="0" fontId="79" fillId="0" borderId="39" xfId="0" applyFont="1" applyBorder="1" applyAlignment="1">
      <alignment horizontal="center" vertical="center" shrinkToFit="1"/>
    </xf>
    <xf numFmtId="0" fontId="79" fillId="0" borderId="45" xfId="0" applyFont="1" applyBorder="1" applyAlignment="1">
      <alignment horizontal="center" vertical="center" shrinkToFit="1"/>
    </xf>
    <xf numFmtId="0" fontId="5" fillId="0" borderId="191" xfId="0" applyFont="1" applyBorder="1" applyAlignment="1">
      <alignment horizontal="center" vertical="center"/>
    </xf>
    <xf numFmtId="0" fontId="5" fillId="0" borderId="186" xfId="0" applyFont="1" applyBorder="1" applyAlignment="1">
      <alignment horizontal="center" vertical="center"/>
    </xf>
    <xf numFmtId="0" fontId="5" fillId="0" borderId="192" xfId="0" applyFont="1" applyBorder="1" applyAlignment="1">
      <alignment horizontal="center" vertical="center"/>
    </xf>
    <xf numFmtId="0" fontId="5" fillId="0" borderId="192" xfId="0" applyFont="1" applyBorder="1" applyAlignment="1">
      <alignment horizontal="left" vertical="center"/>
    </xf>
    <xf numFmtId="0" fontId="5" fillId="0" borderId="193" xfId="0" applyFont="1" applyBorder="1" applyAlignment="1">
      <alignment horizontal="left" vertical="center"/>
    </xf>
    <xf numFmtId="0" fontId="5" fillId="0" borderId="178" xfId="0" applyFont="1" applyBorder="1" applyAlignment="1">
      <alignment horizontal="center" vertical="center"/>
    </xf>
    <xf numFmtId="0" fontId="5" fillId="34" borderId="62" xfId="0" applyFont="1" applyFill="1" applyBorder="1" applyAlignment="1">
      <alignment horizontal="center" vertical="center"/>
    </xf>
    <xf numFmtId="0" fontId="5" fillId="34" borderId="159" xfId="0" applyFont="1" applyFill="1" applyBorder="1" applyAlignment="1">
      <alignment horizontal="center" vertical="center"/>
    </xf>
    <xf numFmtId="0" fontId="5" fillId="34" borderId="57" xfId="0" applyFont="1" applyFill="1" applyBorder="1" applyAlignment="1">
      <alignment horizontal="center" vertical="center"/>
    </xf>
    <xf numFmtId="0" fontId="5" fillId="0" borderId="62" xfId="0" applyFont="1" applyBorder="1" applyAlignment="1">
      <alignment horizontal="center" vertical="center" shrinkToFit="1"/>
    </xf>
    <xf numFmtId="0" fontId="5" fillId="0" borderId="159" xfId="0" applyFont="1" applyBorder="1" applyAlignment="1">
      <alignment horizontal="center" vertical="center" shrinkToFit="1"/>
    </xf>
    <xf numFmtId="0" fontId="5" fillId="0" borderId="122" xfId="0" applyFont="1" applyBorder="1" applyAlignment="1">
      <alignment horizontal="center" vertical="center" shrinkToFit="1"/>
    </xf>
    <xf numFmtId="0" fontId="5" fillId="0" borderId="182" xfId="0" applyFont="1" applyBorder="1" applyAlignment="1">
      <alignment horizontal="center" vertical="center" shrinkToFit="1"/>
    </xf>
    <xf numFmtId="0" fontId="5" fillId="0" borderId="177"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102" xfId="0" applyFont="1" applyBorder="1" applyAlignment="1">
      <alignment horizontal="center" vertical="center"/>
    </xf>
    <xf numFmtId="0" fontId="5" fillId="0" borderId="103" xfId="0" applyFont="1" applyBorder="1" applyAlignment="1">
      <alignment horizontal="center" vertical="center"/>
    </xf>
    <xf numFmtId="177" fontId="5" fillId="0" borderId="39" xfId="0" applyNumberFormat="1" applyFont="1" applyBorder="1" applyAlignment="1">
      <alignment horizontal="center" vertical="center" shrinkToFit="1"/>
    </xf>
    <xf numFmtId="177" fontId="5" fillId="0" borderId="45" xfId="0" applyNumberFormat="1" applyFont="1" applyBorder="1" applyAlignment="1">
      <alignment horizontal="center" vertical="center" shrinkToFit="1"/>
    </xf>
    <xf numFmtId="0" fontId="10" fillId="0" borderId="182" xfId="0" applyFont="1" applyBorder="1" applyAlignment="1">
      <alignment horizontal="center" vertical="center"/>
    </xf>
    <xf numFmtId="0" fontId="10" fillId="0" borderId="180" xfId="0" applyFont="1" applyBorder="1" applyAlignment="1">
      <alignment horizontal="center" vertical="center"/>
    </xf>
    <xf numFmtId="0" fontId="5" fillId="0" borderId="177" xfId="0" applyFont="1" applyBorder="1" applyAlignment="1">
      <alignment horizontal="center" vertical="center"/>
    </xf>
    <xf numFmtId="0" fontId="5" fillId="0" borderId="43" xfId="0" applyFont="1" applyBorder="1" applyAlignment="1">
      <alignment horizontal="center" vertical="center"/>
    </xf>
    <xf numFmtId="0" fontId="5" fillId="0" borderId="58" xfId="0" applyFont="1" applyBorder="1" applyAlignment="1">
      <alignment horizontal="center" vertical="center"/>
    </xf>
    <xf numFmtId="0" fontId="5" fillId="0" borderId="64" xfId="0" applyFont="1" applyBorder="1" applyAlignment="1">
      <alignment horizontal="center" vertical="center"/>
    </xf>
    <xf numFmtId="0" fontId="5" fillId="0" borderId="60" xfId="0" applyFont="1" applyBorder="1" applyAlignment="1">
      <alignment horizontal="center" vertical="center"/>
    </xf>
    <xf numFmtId="0" fontId="5" fillId="0" borderId="183" xfId="0" applyFont="1" applyBorder="1" applyAlignment="1">
      <alignment horizontal="center" vertical="center"/>
    </xf>
    <xf numFmtId="0" fontId="5" fillId="0" borderId="29" xfId="0" applyFont="1" applyBorder="1" applyAlignment="1">
      <alignment horizontal="center" vertical="center" shrinkToFit="1"/>
    </xf>
    <xf numFmtId="0" fontId="8" fillId="0" borderId="185" xfId="0" applyFont="1" applyBorder="1" applyAlignment="1">
      <alignment horizontal="center" vertical="center" shrinkToFit="1"/>
    </xf>
    <xf numFmtId="0" fontId="8" fillId="0" borderId="103" xfId="0" applyFont="1" applyBorder="1" applyAlignment="1">
      <alignment horizontal="center" vertical="center" shrinkToFit="1"/>
    </xf>
    <xf numFmtId="0" fontId="79" fillId="0" borderId="103" xfId="0" applyFont="1" applyBorder="1" applyAlignment="1">
      <alignment horizontal="center" vertical="center" shrinkToFit="1"/>
    </xf>
    <xf numFmtId="0" fontId="10" fillId="0" borderId="0" xfId="0" applyFont="1">
      <alignment vertical="center"/>
    </xf>
    <xf numFmtId="0" fontId="79" fillId="0" borderId="124" xfId="0" applyFont="1" applyBorder="1" applyAlignment="1">
      <alignment horizontal="center" vertical="center"/>
    </xf>
    <xf numFmtId="0" fontId="79" fillId="0" borderId="122" xfId="0" applyFont="1" applyBorder="1" applyAlignment="1">
      <alignment horizontal="center" vertical="center"/>
    </xf>
    <xf numFmtId="0" fontId="79" fillId="0" borderId="39" xfId="0" applyFont="1" applyBorder="1" applyAlignment="1">
      <alignment horizontal="center" vertical="center"/>
    </xf>
    <xf numFmtId="0" fontId="79" fillId="0" borderId="45" xfId="0" applyFont="1" applyBorder="1" applyAlignment="1">
      <alignment horizontal="center" vertical="center"/>
    </xf>
    <xf numFmtId="0" fontId="5" fillId="35" borderId="178" xfId="0" applyFont="1" applyFill="1" applyBorder="1" applyAlignment="1">
      <alignment horizontal="center" vertical="center"/>
    </xf>
    <xf numFmtId="0" fontId="5" fillId="35" borderId="179" xfId="0" applyFont="1" applyFill="1" applyBorder="1" applyAlignment="1">
      <alignment horizontal="center" vertical="center"/>
    </xf>
    <xf numFmtId="0" fontId="5" fillId="35" borderId="181" xfId="0" applyFont="1" applyFill="1" applyBorder="1" applyAlignment="1">
      <alignment horizontal="center" vertical="center"/>
    </xf>
    <xf numFmtId="0" fontId="5" fillId="0" borderId="133" xfId="0" applyFont="1" applyBorder="1" applyAlignment="1">
      <alignment horizontal="center" vertical="center"/>
    </xf>
    <xf numFmtId="0" fontId="5" fillId="0" borderId="24" xfId="0" applyFont="1" applyBorder="1" applyAlignment="1">
      <alignment horizontal="center" vertical="center"/>
    </xf>
    <xf numFmtId="0" fontId="8" fillId="0" borderId="22"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41" xfId="0" applyFont="1" applyBorder="1" applyAlignment="1">
      <alignment horizontal="center" vertical="center" shrinkToFit="1"/>
    </xf>
    <xf numFmtId="0" fontId="8" fillId="0" borderId="0" xfId="0" applyFont="1" applyAlignment="1">
      <alignment horizontal="center" vertical="center" shrinkToFit="1"/>
    </xf>
    <xf numFmtId="0" fontId="8" fillId="0" borderId="184" xfId="0" applyFont="1" applyBorder="1" applyAlignment="1">
      <alignment horizontal="center" vertical="center" shrinkToFit="1"/>
    </xf>
    <xf numFmtId="0" fontId="8" fillId="0" borderId="162" xfId="0" applyFont="1" applyBorder="1" applyAlignment="1">
      <alignment horizontal="center" vertical="center" shrinkToFit="1"/>
    </xf>
    <xf numFmtId="14" fontId="5" fillId="0" borderId="39" xfId="0" applyNumberFormat="1" applyFont="1" applyBorder="1" applyAlignment="1">
      <alignment horizontal="center" vertical="center" shrinkToFit="1"/>
    </xf>
    <xf numFmtId="14" fontId="5" fillId="0" borderId="45" xfId="0" applyNumberFormat="1" applyFont="1" applyBorder="1" applyAlignment="1">
      <alignment horizontal="center" vertical="center" shrinkToFit="1"/>
    </xf>
    <xf numFmtId="0" fontId="79" fillId="0" borderId="41" xfId="0" applyFont="1" applyBorder="1" applyAlignment="1">
      <alignment horizontal="center" vertical="center"/>
    </xf>
    <xf numFmtId="0" fontId="79" fillId="0" borderId="64" xfId="0" applyFont="1" applyBorder="1" applyAlignment="1">
      <alignment horizontal="center" vertical="center"/>
    </xf>
    <xf numFmtId="0" fontId="79" fillId="0" borderId="21" xfId="0" applyFont="1" applyBorder="1" applyAlignment="1">
      <alignment horizontal="center" vertical="center"/>
    </xf>
    <xf numFmtId="0" fontId="79" fillId="0" borderId="20" xfId="0" applyFont="1" applyBorder="1" applyAlignment="1">
      <alignment horizontal="center" vertical="center"/>
    </xf>
    <xf numFmtId="0" fontId="79" fillId="0" borderId="16" xfId="0" applyFont="1" applyBorder="1" applyAlignment="1">
      <alignment horizontal="center" vertical="center"/>
    </xf>
    <xf numFmtId="0" fontId="79" fillId="0" borderId="21" xfId="0" applyFont="1" applyBorder="1" applyAlignment="1">
      <alignment horizontal="center" vertical="center" shrinkToFit="1"/>
    </xf>
    <xf numFmtId="0" fontId="79" fillId="0" borderId="20" xfId="0" applyFont="1" applyBorder="1" applyAlignment="1">
      <alignment horizontal="center" vertical="center" shrinkToFit="1"/>
    </xf>
    <xf numFmtId="0" fontId="79" fillId="0" borderId="16" xfId="0" applyFont="1" applyBorder="1" applyAlignment="1">
      <alignment horizontal="center" vertical="center" shrinkToFit="1"/>
    </xf>
    <xf numFmtId="0" fontId="20" fillId="0" borderId="178" xfId="0" applyFont="1" applyBorder="1" applyAlignment="1">
      <alignment horizontal="center" vertical="center"/>
    </xf>
    <xf numFmtId="0" fontId="20" fillId="0" borderId="179" xfId="0" applyFont="1" applyBorder="1" applyAlignment="1">
      <alignment horizontal="center" vertical="center"/>
    </xf>
    <xf numFmtId="0" fontId="20" fillId="0" borderId="180" xfId="0" applyFont="1" applyBorder="1" applyAlignment="1">
      <alignment horizontal="center" vertical="center"/>
    </xf>
    <xf numFmtId="0" fontId="5" fillId="0" borderId="180" xfId="0" applyFont="1" applyBorder="1" applyAlignment="1">
      <alignment horizontal="center" vertical="center"/>
    </xf>
    <xf numFmtId="0" fontId="79" fillId="0" borderId="122" xfId="0" applyFont="1" applyBorder="1" applyAlignment="1">
      <alignment horizontal="center" vertical="center" wrapText="1"/>
    </xf>
    <xf numFmtId="0" fontId="79" fillId="0" borderId="45" xfId="0" applyFont="1" applyBorder="1" applyAlignment="1">
      <alignment horizontal="center" vertical="center" wrapText="1"/>
    </xf>
    <xf numFmtId="0" fontId="65" fillId="0" borderId="0" xfId="0" applyFont="1" applyAlignment="1">
      <alignment horizontal="left" vertical="center"/>
    </xf>
    <xf numFmtId="0" fontId="5" fillId="0" borderId="22" xfId="0" applyFont="1" applyBorder="1" applyAlignment="1">
      <alignment horizontal="left" vertical="center" indent="1" shrinkToFit="1"/>
    </xf>
    <xf numFmtId="0" fontId="5" fillId="0" borderId="23" xfId="0" applyFont="1" applyBorder="1" applyAlignment="1">
      <alignment horizontal="left" vertical="center" indent="1" shrinkToFit="1"/>
    </xf>
    <xf numFmtId="0" fontId="5" fillId="0" borderId="62" xfId="0" applyFont="1" applyBorder="1" applyAlignment="1">
      <alignment horizontal="center" vertical="center"/>
    </xf>
    <xf numFmtId="0" fontId="5" fillId="0" borderId="159" xfId="0" applyFont="1" applyBorder="1" applyAlignment="1">
      <alignment horizontal="center" vertical="center"/>
    </xf>
    <xf numFmtId="0" fontId="90" fillId="0" borderId="185" xfId="0" applyFont="1" applyBorder="1" applyAlignment="1">
      <alignment horizontal="center" vertical="center"/>
    </xf>
    <xf numFmtId="0" fontId="90" fillId="0" borderId="103" xfId="0" applyFont="1" applyBorder="1" applyAlignment="1">
      <alignment horizontal="center" vertical="center"/>
    </xf>
    <xf numFmtId="0" fontId="90" fillId="0" borderId="104" xfId="0" applyFont="1" applyBorder="1" applyAlignment="1">
      <alignment horizontal="center" vertical="center"/>
    </xf>
    <xf numFmtId="0" fontId="5" fillId="0" borderId="124" xfId="0" applyFont="1" applyBorder="1" applyAlignment="1">
      <alignment horizontal="left" vertical="center" indent="1" shrinkToFit="1"/>
    </xf>
    <xf numFmtId="0" fontId="5" fillId="0" borderId="159" xfId="0" applyFont="1" applyBorder="1" applyAlignment="1">
      <alignment horizontal="left" vertical="center" indent="1" shrinkToFit="1"/>
    </xf>
    <xf numFmtId="0" fontId="86" fillId="0" borderId="130" xfId="48" applyFont="1" applyBorder="1" applyAlignment="1">
      <alignment horizontal="center" vertical="center" shrinkToFit="1"/>
    </xf>
    <xf numFmtId="0" fontId="86" fillId="0" borderId="128" xfId="48" applyFont="1" applyBorder="1" applyAlignment="1">
      <alignment horizontal="center" vertical="center" shrinkToFit="1"/>
    </xf>
    <xf numFmtId="0" fontId="86" fillId="0" borderId="122" xfId="48" applyFont="1" applyBorder="1" applyAlignment="1">
      <alignment horizontal="center" vertical="center"/>
    </xf>
    <xf numFmtId="0" fontId="86" fillId="0" borderId="126" xfId="48" applyFont="1" applyBorder="1" applyAlignment="1">
      <alignment horizontal="center" vertical="center"/>
    </xf>
    <xf numFmtId="0" fontId="86" fillId="0" borderId="103" xfId="48" applyFont="1" applyBorder="1" applyAlignment="1">
      <alignment horizontal="center" vertical="center"/>
    </xf>
    <xf numFmtId="0" fontId="86" fillId="0" borderId="62" xfId="48" applyFont="1" applyBorder="1" applyAlignment="1">
      <alignment horizontal="center" vertical="center"/>
    </xf>
    <xf numFmtId="0" fontId="86" fillId="0" borderId="125" xfId="48" applyFont="1" applyBorder="1" applyAlignment="1">
      <alignment horizontal="center" vertical="center"/>
    </xf>
    <xf numFmtId="0" fontId="89" fillId="0" borderId="185" xfId="48" applyFont="1" applyBorder="1" applyAlignment="1">
      <alignment horizontal="center" vertical="center" shrinkToFit="1"/>
    </xf>
    <xf numFmtId="0" fontId="89" fillId="0" borderId="103" xfId="48" applyFont="1" applyBorder="1" applyAlignment="1">
      <alignment horizontal="center" vertical="center" shrinkToFit="1"/>
    </xf>
    <xf numFmtId="0" fontId="89" fillId="0" borderId="104" xfId="48" applyFont="1" applyBorder="1" applyAlignment="1">
      <alignment horizontal="center" vertical="center" shrinkToFit="1"/>
    </xf>
    <xf numFmtId="0" fontId="86" fillId="0" borderId="136" xfId="48" applyFont="1" applyBorder="1" applyAlignment="1">
      <alignment horizontal="center" vertical="center" shrinkToFit="1"/>
    </xf>
    <xf numFmtId="0" fontId="86" fillId="0" borderId="137" xfId="48" applyFont="1" applyBorder="1" applyAlignment="1">
      <alignment horizontal="center" vertical="center" shrinkToFit="1"/>
    </xf>
    <xf numFmtId="0" fontId="86" fillId="0" borderId="133" xfId="48" applyFont="1" applyBorder="1" applyAlignment="1">
      <alignment horizontal="center" vertical="center"/>
    </xf>
    <xf numFmtId="0" fontId="86" fillId="0" borderId="124" xfId="48" applyFont="1" applyBorder="1" applyAlignment="1">
      <alignment horizontal="center" vertical="center"/>
    </xf>
    <xf numFmtId="0" fontId="86" fillId="0" borderId="153" xfId="48" applyFont="1" applyBorder="1" applyAlignment="1">
      <alignment horizontal="center" vertical="center"/>
    </xf>
    <xf numFmtId="0" fontId="86" fillId="0" borderId="154" xfId="48" applyFont="1" applyBorder="1" applyAlignment="1">
      <alignment horizontal="center" vertical="center"/>
    </xf>
    <xf numFmtId="0" fontId="86" fillId="0" borderId="157" xfId="48" applyFont="1" applyBorder="1" applyAlignment="1">
      <alignment horizontal="center" vertical="center"/>
    </xf>
    <xf numFmtId="0" fontId="86" fillId="0" borderId="134" xfId="48" applyFont="1" applyBorder="1" applyAlignment="1">
      <alignment horizontal="center" vertical="center" shrinkToFit="1"/>
    </xf>
    <xf numFmtId="0" fontId="86" fillId="0" borderId="135" xfId="48" applyFont="1" applyBorder="1" applyAlignment="1">
      <alignment horizontal="center" vertical="center" shrinkToFit="1"/>
    </xf>
    <xf numFmtId="0" fontId="86" fillId="0" borderId="155" xfId="48" applyFont="1" applyBorder="1" applyAlignment="1">
      <alignment horizontal="center" vertical="center" shrinkToFit="1"/>
    </xf>
    <xf numFmtId="0" fontId="86" fillId="0" borderId="156" xfId="48" applyFont="1" applyBorder="1" applyAlignment="1">
      <alignment horizontal="center" vertical="center" shrinkToFit="1"/>
    </xf>
    <xf numFmtId="0" fontId="86" fillId="0" borderId="158" xfId="48" applyFont="1" applyBorder="1" applyAlignment="1">
      <alignment horizontal="center" vertical="center" shrinkToFit="1"/>
    </xf>
    <xf numFmtId="0" fontId="86" fillId="0" borderId="141" xfId="48" applyFont="1" applyBorder="1" applyAlignment="1">
      <alignment horizontal="center" vertical="center"/>
    </xf>
    <xf numFmtId="0" fontId="86" fillId="0" borderId="140" xfId="48" applyFont="1" applyBorder="1" applyAlignment="1">
      <alignment horizontal="center" vertical="center"/>
    </xf>
    <xf numFmtId="0" fontId="86" fillId="0" borderId="139" xfId="48" applyFont="1" applyBorder="1" applyAlignment="1">
      <alignment horizontal="center" vertical="center" shrinkToFit="1"/>
    </xf>
    <xf numFmtId="0" fontId="86" fillId="0" borderId="144" xfId="48" applyFont="1" applyBorder="1" applyAlignment="1">
      <alignment horizontal="center" vertical="center" shrinkToFit="1"/>
    </xf>
    <xf numFmtId="0" fontId="86" fillId="0" borderId="145" xfId="48" applyFont="1" applyBorder="1" applyAlignment="1">
      <alignment horizontal="center" vertical="center" shrinkToFit="1"/>
    </xf>
    <xf numFmtId="0" fontId="86" fillId="0" borderId="147" xfId="48" applyFont="1" applyBorder="1" applyAlignment="1">
      <alignment horizontal="center" vertical="center" shrinkToFit="1"/>
    </xf>
    <xf numFmtId="0" fontId="86" fillId="0" borderId="146" xfId="48" applyFont="1" applyBorder="1" applyAlignment="1">
      <alignment horizontal="center" vertical="center" shrinkToFit="1"/>
    </xf>
    <xf numFmtId="0" fontId="86" fillId="0" borderId="149" xfId="48" applyFont="1" applyBorder="1" applyAlignment="1">
      <alignment horizontal="center" vertical="center" shrinkToFit="1"/>
    </xf>
    <xf numFmtId="0" fontId="86" fillId="0" borderId="148" xfId="48" applyFont="1" applyBorder="1" applyAlignment="1">
      <alignment horizontal="center" vertical="center" shrinkToFit="1"/>
    </xf>
    <xf numFmtId="0" fontId="86" fillId="0" borderId="150" xfId="48" applyFont="1" applyBorder="1" applyAlignment="1">
      <alignment horizontal="center" vertical="center" shrinkToFit="1"/>
    </xf>
    <xf numFmtId="0" fontId="86" fillId="0" borderId="151" xfId="48" applyFont="1" applyBorder="1" applyAlignment="1">
      <alignment horizontal="center" vertical="center" shrinkToFit="1"/>
    </xf>
    <xf numFmtId="0" fontId="86" fillId="0" borderId="138" xfId="48" applyFont="1" applyBorder="1" applyAlignment="1">
      <alignment horizontal="center" vertical="center"/>
    </xf>
    <xf numFmtId="0" fontId="86" fillId="0" borderId="142" xfId="48" applyFont="1" applyBorder="1" applyAlignment="1">
      <alignment horizontal="center" vertical="center" shrinkToFit="1"/>
    </xf>
    <xf numFmtId="0" fontId="86" fillId="0" borderId="139" xfId="48" applyFont="1" applyBorder="1" applyAlignment="1">
      <alignment horizontal="center" vertical="center"/>
    </xf>
    <xf numFmtId="0" fontId="86" fillId="0" borderId="143" xfId="48" applyFont="1" applyBorder="1" applyAlignment="1">
      <alignment horizontal="center" vertical="center"/>
    </xf>
    <xf numFmtId="0" fontId="86" fillId="0" borderId="140" xfId="48" applyFont="1" applyBorder="1" applyAlignment="1">
      <alignment horizontal="center" vertical="center" shrinkToFit="1"/>
    </xf>
    <xf numFmtId="0" fontId="89" fillId="0" borderId="185" xfId="48" applyFont="1" applyBorder="1" applyAlignment="1">
      <alignment horizontal="center" vertical="center"/>
    </xf>
    <xf numFmtId="0" fontId="89" fillId="0" borderId="103" xfId="48" applyFont="1" applyBorder="1" applyAlignment="1">
      <alignment horizontal="center" vertical="center"/>
    </xf>
    <xf numFmtId="0" fontId="89" fillId="0" borderId="104" xfId="48" applyFont="1" applyBorder="1" applyAlignment="1">
      <alignment horizontal="center" vertical="center"/>
    </xf>
    <xf numFmtId="0" fontId="86" fillId="0" borderId="127" xfId="48" applyFont="1" applyBorder="1" applyAlignment="1">
      <alignment horizontal="center" vertical="center" shrinkToFit="1"/>
    </xf>
    <xf numFmtId="0" fontId="86" fillId="0" borderId="186" xfId="48" applyFont="1" applyBorder="1" applyAlignment="1">
      <alignment horizontal="center" vertical="center" shrinkToFit="1"/>
    </xf>
    <xf numFmtId="0" fontId="86" fillId="0" borderId="192" xfId="48" applyFont="1" applyBorder="1" applyAlignment="1">
      <alignment horizontal="center" vertical="center" shrinkToFit="1"/>
    </xf>
    <xf numFmtId="177" fontId="5" fillId="0" borderId="29" xfId="0" applyNumberFormat="1" applyFont="1" applyBorder="1" applyAlignment="1">
      <alignment horizontal="center" vertical="center" shrinkToFit="1"/>
    </xf>
    <xf numFmtId="0" fontId="58" fillId="0" borderId="162" xfId="0" applyFont="1" applyBorder="1" applyAlignment="1">
      <alignment horizontal="center" vertical="center"/>
    </xf>
    <xf numFmtId="0" fontId="5" fillId="0" borderId="185" xfId="0" applyFont="1" applyBorder="1" applyAlignment="1">
      <alignment horizontal="left" vertical="center"/>
    </xf>
    <xf numFmtId="0" fontId="5" fillId="0" borderId="103" xfId="0" applyFont="1" applyBorder="1" applyAlignment="1">
      <alignment horizontal="left" vertical="center"/>
    </xf>
    <xf numFmtId="0" fontId="5" fillId="0" borderId="104" xfId="0" applyFont="1" applyBorder="1" applyAlignment="1">
      <alignment horizontal="left" vertical="center"/>
    </xf>
    <xf numFmtId="0" fontId="5" fillId="0" borderId="103" xfId="0" applyFont="1" applyBorder="1" applyAlignment="1">
      <alignment horizontal="center" vertical="center" shrinkToFit="1"/>
    </xf>
    <xf numFmtId="177" fontId="5" fillId="0" borderId="26" xfId="0" applyNumberFormat="1" applyFont="1" applyBorder="1" applyAlignment="1">
      <alignment horizontal="center" vertical="center" shrinkToFit="1"/>
    </xf>
    <xf numFmtId="177" fontId="5" fillId="0" borderId="20" xfId="0" applyNumberFormat="1" applyFont="1" applyBorder="1" applyAlignment="1">
      <alignment horizontal="center" vertical="center" shrinkToFit="1"/>
    </xf>
    <xf numFmtId="177" fontId="5" fillId="0" borderId="86" xfId="0" applyNumberFormat="1" applyFont="1" applyBorder="1" applyAlignment="1">
      <alignment horizontal="center" vertical="center" shrinkToFit="1"/>
    </xf>
    <xf numFmtId="0" fontId="10" fillId="0" borderId="103" xfId="0" applyFont="1" applyBorder="1">
      <alignment vertical="center"/>
    </xf>
    <xf numFmtId="181" fontId="5" fillId="0" borderId="21" xfId="0" applyNumberFormat="1" applyFont="1" applyBorder="1" applyAlignment="1" applyProtection="1">
      <alignment horizontal="distributed" vertical="center"/>
      <protection locked="0"/>
    </xf>
    <xf numFmtId="181" fontId="5" fillId="0" borderId="16" xfId="0" applyNumberFormat="1" applyFont="1" applyBorder="1" applyAlignment="1" applyProtection="1">
      <alignment horizontal="distributed" vertical="center"/>
      <protection locked="0"/>
    </xf>
    <xf numFmtId="0" fontId="65" fillId="32" borderId="102" xfId="0" applyFont="1" applyFill="1" applyBorder="1" applyAlignment="1">
      <alignment horizontal="center" vertical="center"/>
    </xf>
    <xf numFmtId="0" fontId="65" fillId="32" borderId="104" xfId="0" applyFont="1" applyFill="1" applyBorder="1" applyAlignment="1">
      <alignment horizontal="center" vertical="center"/>
    </xf>
    <xf numFmtId="0" fontId="5" fillId="0" borderId="185" xfId="0" applyFont="1" applyBorder="1" applyAlignment="1">
      <alignment horizontal="left" vertical="center" shrinkToFit="1"/>
    </xf>
    <xf numFmtId="0" fontId="5" fillId="0" borderId="103" xfId="0" applyFont="1" applyBorder="1" applyAlignment="1">
      <alignment horizontal="left" vertical="center" shrinkToFit="1"/>
    </xf>
    <xf numFmtId="0" fontId="5" fillId="0" borderId="104" xfId="0" applyFont="1" applyBorder="1" applyAlignment="1">
      <alignment horizontal="left" vertical="center" shrinkToFit="1"/>
    </xf>
    <xf numFmtId="0" fontId="5" fillId="0" borderId="102" xfId="0" applyFont="1" applyBorder="1" applyAlignment="1">
      <alignment horizontal="center" vertical="center" shrinkToFit="1"/>
    </xf>
    <xf numFmtId="0" fontId="5" fillId="0" borderId="186" xfId="0" applyFont="1" applyBorder="1" applyAlignment="1">
      <alignment horizontal="center" vertical="center" shrinkToFit="1"/>
    </xf>
    <xf numFmtId="0" fontId="5" fillId="0" borderId="185" xfId="0" applyFont="1" applyBorder="1" applyAlignment="1">
      <alignment horizontal="left" vertical="center" indent="1" shrinkToFit="1"/>
    </xf>
    <xf numFmtId="0" fontId="5" fillId="0" borderId="103" xfId="0" applyFont="1" applyBorder="1" applyAlignment="1">
      <alignment horizontal="left" vertical="center" indent="1" shrinkToFit="1"/>
    </xf>
    <xf numFmtId="0" fontId="5" fillId="0" borderId="104" xfId="0" applyFont="1" applyBorder="1" applyAlignment="1">
      <alignment horizontal="left" vertical="center" indent="1" shrinkToFit="1"/>
    </xf>
    <xf numFmtId="0" fontId="5" fillId="0" borderId="162" xfId="0" applyFont="1" applyBorder="1" applyAlignment="1">
      <alignment horizontal="center" vertical="center"/>
    </xf>
    <xf numFmtId="0" fontId="5" fillId="0" borderId="23" xfId="0" applyFont="1" applyBorder="1" applyAlignment="1">
      <alignment horizontal="center" vertical="center"/>
    </xf>
    <xf numFmtId="0" fontId="5" fillId="0" borderId="201" xfId="0" applyFont="1" applyBorder="1" applyAlignment="1">
      <alignment horizontal="center" vertical="center"/>
    </xf>
    <xf numFmtId="0" fontId="5" fillId="0" borderId="59" xfId="0" applyFont="1" applyBorder="1" applyAlignment="1">
      <alignment horizontal="center" vertical="center"/>
    </xf>
    <xf numFmtId="0" fontId="5" fillId="0" borderId="61" xfId="0" applyFont="1" applyBorder="1" applyAlignment="1">
      <alignment horizontal="center" vertical="center"/>
    </xf>
    <xf numFmtId="0" fontId="8" fillId="0" borderId="201" xfId="0" applyFont="1" applyBorder="1" applyAlignment="1">
      <alignment horizontal="center" vertical="center" shrinkToFit="1"/>
    </xf>
    <xf numFmtId="0" fontId="8" fillId="0" borderId="59" xfId="0" applyFont="1" applyBorder="1" applyAlignment="1">
      <alignment horizontal="center" vertical="center" shrinkToFit="1"/>
    </xf>
    <xf numFmtId="0" fontId="8" fillId="0" borderId="61" xfId="0" applyFont="1" applyBorder="1" applyAlignment="1">
      <alignment horizontal="center" vertical="center" shrinkToFit="1"/>
    </xf>
    <xf numFmtId="0" fontId="5" fillId="0" borderId="58" xfId="0" applyFont="1" applyBorder="1" applyAlignment="1">
      <alignment horizontal="center" vertical="center" shrinkToFit="1"/>
    </xf>
    <xf numFmtId="0" fontId="5" fillId="0" borderId="0" xfId="0" applyFont="1" applyAlignment="1">
      <alignment horizontal="center" vertical="center" shrinkToFit="1"/>
    </xf>
    <xf numFmtId="0" fontId="5" fillId="0" borderId="64" xfId="0" applyFont="1" applyBorder="1" applyAlignment="1">
      <alignment horizontal="center" vertical="center" shrinkToFit="1"/>
    </xf>
    <xf numFmtId="0" fontId="32" fillId="26" borderId="67" xfId="0" applyFont="1" applyFill="1" applyBorder="1" applyAlignment="1">
      <alignment horizontal="left" vertical="center" wrapText="1" shrinkToFit="1"/>
    </xf>
    <xf numFmtId="0" fontId="32" fillId="26" borderId="69" xfId="0" applyFont="1" applyFill="1" applyBorder="1" applyAlignment="1">
      <alignment horizontal="left" vertical="center" wrapText="1" shrinkToFit="1"/>
    </xf>
    <xf numFmtId="0" fontId="32" fillId="26" borderId="66" xfId="0" applyFont="1" applyFill="1" applyBorder="1" applyAlignment="1">
      <alignment horizontal="left" vertical="center" wrapText="1" shrinkToFit="1"/>
    </xf>
    <xf numFmtId="0" fontId="32" fillId="26" borderId="65" xfId="0" applyFont="1" applyFill="1" applyBorder="1" applyAlignment="1">
      <alignment horizontal="left" vertical="center" wrapText="1" shrinkToFit="1"/>
    </xf>
    <xf numFmtId="0" fontId="32" fillId="26" borderId="70" xfId="0" applyFont="1" applyFill="1" applyBorder="1" applyAlignment="1">
      <alignment horizontal="left" vertical="center" wrapText="1" shrinkToFit="1"/>
    </xf>
    <xf numFmtId="0" fontId="32" fillId="26" borderId="63" xfId="0" applyFont="1" applyFill="1" applyBorder="1" applyAlignment="1">
      <alignment horizontal="left" vertical="center" wrapText="1" shrinkToFit="1"/>
    </xf>
    <xf numFmtId="181" fontId="5" fillId="0" borderId="21" xfId="0" applyNumberFormat="1" applyFont="1" applyBorder="1" applyAlignment="1" applyProtection="1">
      <alignment horizontal="center" vertical="center" shrinkToFit="1"/>
      <protection locked="0"/>
    </xf>
    <xf numFmtId="181" fontId="5" fillId="0" borderId="16" xfId="0" applyNumberFormat="1" applyFont="1" applyBorder="1" applyAlignment="1" applyProtection="1">
      <alignment horizontal="center" vertical="center" shrinkToFit="1"/>
      <protection locked="0"/>
    </xf>
    <xf numFmtId="14" fontId="5" fillId="0" borderId="21" xfId="0" applyNumberFormat="1" applyFont="1" applyBorder="1" applyAlignment="1" applyProtection="1">
      <alignment horizontal="center" vertical="center" shrinkToFit="1"/>
      <protection locked="0"/>
    </xf>
    <xf numFmtId="14" fontId="5" fillId="0" borderId="16" xfId="0" applyNumberFormat="1" applyFont="1" applyBorder="1" applyAlignment="1" applyProtection="1">
      <alignment horizontal="center" vertical="center" shrinkToFit="1"/>
      <protection locked="0"/>
    </xf>
    <xf numFmtId="0" fontId="79" fillId="0" borderId="123" xfId="0" applyFont="1" applyBorder="1" applyAlignment="1">
      <alignment horizontal="center" vertical="center" wrapText="1"/>
    </xf>
    <xf numFmtId="0" fontId="79" fillId="0" borderId="42" xfId="0" applyFont="1" applyBorder="1" applyAlignment="1">
      <alignment horizontal="center" vertical="center" wrapText="1"/>
    </xf>
    <xf numFmtId="0" fontId="5" fillId="35" borderId="124" xfId="0" applyFont="1" applyFill="1" applyBorder="1" applyAlignment="1">
      <alignment horizontal="center" vertical="center"/>
    </xf>
    <xf numFmtId="0" fontId="5" fillId="35" borderId="159" xfId="0" applyFont="1" applyFill="1" applyBorder="1" applyAlignment="1">
      <alignment horizontal="center" vertical="center"/>
    </xf>
    <xf numFmtId="0" fontId="5" fillId="35" borderId="57" xfId="0" applyFont="1" applyFill="1" applyBorder="1" applyAlignment="1">
      <alignment horizontal="center" vertical="center"/>
    </xf>
    <xf numFmtId="0" fontId="5" fillId="0" borderId="26" xfId="0" applyFont="1" applyBorder="1" applyAlignment="1">
      <alignment horizontal="center" vertical="center" shrinkToFit="1"/>
    </xf>
    <xf numFmtId="181" fontId="5" fillId="0" borderId="28" xfId="0" applyNumberFormat="1" applyFont="1" applyBorder="1" applyAlignment="1" applyProtection="1">
      <alignment horizontal="distributed" vertical="center"/>
      <protection locked="0"/>
    </xf>
    <xf numFmtId="181" fontId="5" fillId="0" borderId="128" xfId="0" applyNumberFormat="1" applyFont="1" applyBorder="1" applyAlignment="1" applyProtection="1">
      <alignment horizontal="distributed" vertical="center"/>
      <protection locked="0"/>
    </xf>
    <xf numFmtId="181" fontId="5" fillId="0" borderId="28" xfId="0" applyNumberFormat="1" applyFont="1" applyBorder="1" applyAlignment="1" applyProtection="1">
      <alignment horizontal="center" vertical="center" shrinkToFit="1"/>
      <protection locked="0"/>
    </xf>
    <xf numFmtId="181" fontId="5" fillId="0" borderId="128" xfId="0" applyNumberFormat="1" applyFont="1" applyBorder="1" applyAlignment="1" applyProtection="1">
      <alignment horizontal="center" vertical="center" shrinkToFit="1"/>
      <protection locked="0"/>
    </xf>
    <xf numFmtId="14" fontId="5" fillId="0" borderId="28" xfId="0" applyNumberFormat="1" applyFont="1" applyBorder="1" applyAlignment="1" applyProtection="1">
      <alignment horizontal="center" vertical="center" shrinkToFit="1"/>
      <protection locked="0"/>
    </xf>
    <xf numFmtId="14" fontId="5" fillId="0" borderId="128" xfId="0" applyNumberFormat="1" applyFont="1" applyBorder="1" applyAlignment="1" applyProtection="1">
      <alignment horizontal="center" vertical="center" shrinkToFit="1"/>
      <protection locked="0"/>
    </xf>
    <xf numFmtId="0" fontId="5" fillId="0" borderId="21" xfId="0" applyFont="1" applyBorder="1" applyAlignment="1">
      <alignment horizontal="distributed" vertical="center" shrinkToFit="1"/>
    </xf>
    <xf numFmtId="0" fontId="5" fillId="0" borderId="16" xfId="0" applyFont="1" applyBorder="1" applyAlignment="1">
      <alignment horizontal="distributed" vertical="center" shrinkToFit="1"/>
    </xf>
    <xf numFmtId="0" fontId="5" fillId="0" borderId="127" xfId="0" applyFont="1" applyBorder="1" applyAlignment="1">
      <alignment horizontal="center" vertical="center"/>
    </xf>
    <xf numFmtId="0" fontId="5" fillId="0" borderId="86" xfId="0" applyFont="1" applyBorder="1" applyAlignment="1">
      <alignment horizontal="center" vertical="center"/>
    </xf>
    <xf numFmtId="0" fontId="5" fillId="0" borderId="128" xfId="0" applyFont="1" applyBorder="1" applyAlignment="1">
      <alignment horizontal="center" vertical="center"/>
    </xf>
    <xf numFmtId="0" fontId="11" fillId="0" borderId="185" xfId="0" applyFont="1" applyBorder="1" applyAlignment="1">
      <alignment horizontal="center" vertical="center"/>
    </xf>
    <xf numFmtId="0" fontId="11" fillId="0" borderId="103" xfId="0" applyFont="1" applyBorder="1" applyAlignment="1">
      <alignment horizontal="center" vertical="center"/>
    </xf>
    <xf numFmtId="177" fontId="91" fillId="0" borderId="28" xfId="0" applyNumberFormat="1" applyFont="1" applyBorder="1" applyAlignment="1">
      <alignment horizontal="center" vertical="center" shrinkToFit="1"/>
    </xf>
    <xf numFmtId="177" fontId="91" fillId="0" borderId="86" xfId="0" applyNumberFormat="1" applyFont="1" applyBorder="1" applyAlignment="1">
      <alignment horizontal="center" vertical="center" shrinkToFit="1"/>
    </xf>
    <xf numFmtId="177" fontId="91" fillId="0" borderId="128" xfId="0" applyNumberFormat="1" applyFont="1" applyBorder="1" applyAlignment="1">
      <alignment horizontal="center" vertical="center" shrinkToFit="1"/>
    </xf>
    <xf numFmtId="177" fontId="91" fillId="0" borderId="29" xfId="0" applyNumberFormat="1" applyFont="1" applyBorder="1" applyAlignment="1">
      <alignment horizontal="center" vertical="center" shrinkToFit="1"/>
    </xf>
    <xf numFmtId="0" fontId="103" fillId="0" borderId="162" xfId="0" applyFont="1" applyBorder="1" applyAlignment="1">
      <alignment horizontal="center" vertical="center"/>
    </xf>
    <xf numFmtId="181" fontId="91" fillId="0" borderId="15" xfId="0" applyNumberFormat="1" applyFont="1" applyBorder="1" applyAlignment="1">
      <alignment horizontal="distributed" vertical="center"/>
    </xf>
    <xf numFmtId="181" fontId="91" fillId="0" borderId="15" xfId="0" applyNumberFormat="1" applyFont="1" applyBorder="1" applyAlignment="1">
      <alignment horizontal="center" vertical="center" shrinkToFit="1"/>
    </xf>
    <xf numFmtId="14" fontId="91" fillId="0" borderId="15" xfId="0" applyNumberFormat="1" applyFont="1" applyBorder="1" applyAlignment="1">
      <alignment horizontal="center" vertical="center" shrinkToFit="1"/>
    </xf>
    <xf numFmtId="177" fontId="91" fillId="0" borderId="15" xfId="0" applyNumberFormat="1" applyFont="1" applyBorder="1" applyAlignment="1">
      <alignment horizontal="center" vertical="center"/>
    </xf>
    <xf numFmtId="177" fontId="5" fillId="0" borderId="207" xfId="0" applyNumberFormat="1" applyFont="1" applyBorder="1" applyAlignment="1">
      <alignment horizontal="center" vertical="center" shrinkToFit="1"/>
    </xf>
    <xf numFmtId="177" fontId="5" fillId="0" borderId="208" xfId="0" applyNumberFormat="1" applyFont="1" applyBorder="1" applyAlignment="1">
      <alignment horizontal="center" vertical="center" shrinkToFit="1"/>
    </xf>
    <xf numFmtId="177" fontId="91" fillId="0" borderId="15" xfId="0" applyNumberFormat="1" applyFont="1" applyBorder="1" applyAlignment="1">
      <alignment horizontal="center" vertical="center" shrinkToFit="1"/>
    </xf>
    <xf numFmtId="0" fontId="10" fillId="0" borderId="102" xfId="0" applyFont="1" applyBorder="1">
      <alignment vertical="center"/>
    </xf>
    <xf numFmtId="0" fontId="10" fillId="0" borderId="159" xfId="0" applyFont="1" applyBorder="1">
      <alignment vertical="center"/>
    </xf>
    <xf numFmtId="0" fontId="5" fillId="0" borderId="189" xfId="0" applyFont="1" applyBorder="1" applyAlignment="1">
      <alignment horizontal="center" vertical="center"/>
    </xf>
    <xf numFmtId="0" fontId="5" fillId="0" borderId="25" xfId="0" applyFont="1" applyBorder="1" applyAlignment="1">
      <alignment horizontal="center" vertical="center"/>
    </xf>
    <xf numFmtId="0" fontId="5" fillId="0" borderId="190" xfId="0" applyFont="1" applyBorder="1" applyAlignment="1">
      <alignment horizontal="center" vertical="center" shrinkToFit="1"/>
    </xf>
    <xf numFmtId="0" fontId="5" fillId="0" borderId="123" xfId="0" applyFont="1" applyBorder="1" applyAlignment="1">
      <alignment horizontal="center" vertical="center"/>
    </xf>
    <xf numFmtId="0" fontId="5" fillId="0" borderId="126" xfId="0" applyFont="1" applyBorder="1" applyAlignment="1">
      <alignment horizontal="center" vertical="center"/>
    </xf>
    <xf numFmtId="0" fontId="9" fillId="0" borderId="123" xfId="0" applyFont="1" applyBorder="1" applyAlignment="1">
      <alignment horizontal="center" vertical="center"/>
    </xf>
    <xf numFmtId="0" fontId="9" fillId="0" borderId="124" xfId="0" applyFont="1" applyBorder="1" applyAlignment="1">
      <alignment horizontal="center" vertical="center"/>
    </xf>
    <xf numFmtId="0" fontId="8" fillId="0" borderId="15" xfId="0" applyFont="1" applyBorder="1" applyAlignment="1">
      <alignment horizontal="center" vertical="center" shrinkToFit="1"/>
    </xf>
    <xf numFmtId="0" fontId="8" fillId="0" borderId="129" xfId="0" applyFont="1" applyBorder="1" applyAlignment="1">
      <alignment horizontal="center" vertical="center" shrinkToFit="1"/>
    </xf>
    <xf numFmtId="0" fontId="8" fillId="0" borderId="28"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162" xfId="0" applyFont="1" applyBorder="1" applyAlignment="1">
      <alignment horizontal="center" vertical="center" shrinkToFit="1"/>
    </xf>
    <xf numFmtId="0" fontId="5" fillId="0" borderId="183" xfId="0" applyFont="1" applyBorder="1" applyAlignment="1">
      <alignment horizontal="center" vertical="center" shrinkToFit="1"/>
    </xf>
    <xf numFmtId="0" fontId="27" fillId="26" borderId="67" xfId="0" applyFont="1" applyFill="1" applyBorder="1" applyAlignment="1">
      <alignment horizontal="left" vertical="center" wrapText="1" shrinkToFit="1"/>
    </xf>
    <xf numFmtId="0" fontId="27" fillId="26" borderId="69" xfId="0" applyFont="1" applyFill="1" applyBorder="1" applyAlignment="1">
      <alignment horizontal="left" vertical="center" wrapText="1" shrinkToFit="1"/>
    </xf>
    <xf numFmtId="0" fontId="27" fillId="26" borderId="66" xfId="0" applyFont="1" applyFill="1" applyBorder="1" applyAlignment="1">
      <alignment horizontal="left" vertical="center" wrapText="1" shrinkToFit="1"/>
    </xf>
    <xf numFmtId="0" fontId="27" fillId="26" borderId="65" xfId="0" applyFont="1" applyFill="1" applyBorder="1" applyAlignment="1">
      <alignment horizontal="left" vertical="center" wrapText="1" shrinkToFit="1"/>
    </xf>
    <xf numFmtId="0" fontId="27" fillId="26" borderId="70" xfId="0" applyFont="1" applyFill="1" applyBorder="1" applyAlignment="1">
      <alignment horizontal="left" vertical="center" wrapText="1" shrinkToFit="1"/>
    </xf>
    <xf numFmtId="0" fontId="27" fillId="26" borderId="63" xfId="0" applyFont="1" applyFill="1" applyBorder="1" applyAlignment="1">
      <alignment horizontal="left" vertical="center" wrapText="1" shrinkToFit="1"/>
    </xf>
    <xf numFmtId="0" fontId="28" fillId="0" borderId="203" xfId="0" applyFont="1" applyBorder="1" applyAlignment="1">
      <alignment horizontal="center" vertical="center"/>
    </xf>
    <xf numFmtId="0" fontId="9" fillId="0" borderId="185" xfId="0" applyFont="1" applyBorder="1" applyAlignment="1">
      <alignment horizontal="center" vertical="center"/>
    </xf>
    <xf numFmtId="0" fontId="9" fillId="0" borderId="103" xfId="0" applyFont="1" applyBorder="1" applyAlignment="1">
      <alignment horizontal="center" vertical="center"/>
    </xf>
    <xf numFmtId="0" fontId="9" fillId="0" borderId="104" xfId="0" applyFont="1" applyBorder="1" applyAlignment="1">
      <alignment horizontal="center" vertical="center"/>
    </xf>
    <xf numFmtId="0" fontId="28" fillId="0" borderId="0" xfId="0" applyFont="1" applyAlignment="1">
      <alignment horizontal="left" vertical="center"/>
    </xf>
    <xf numFmtId="0" fontId="28" fillId="0" borderId="0" xfId="0" applyFont="1" applyAlignment="1">
      <alignment horizontal="center" vertical="center"/>
    </xf>
    <xf numFmtId="181" fontId="91" fillId="0" borderId="28" xfId="0" applyNumberFormat="1" applyFont="1" applyBorder="1" applyAlignment="1" applyProtection="1">
      <alignment horizontal="distributed" vertical="center" shrinkToFit="1"/>
      <protection locked="0"/>
    </xf>
    <xf numFmtId="181" fontId="91" fillId="0" borderId="128" xfId="0" applyNumberFormat="1" applyFont="1" applyBorder="1" applyAlignment="1" applyProtection="1">
      <alignment horizontal="distributed" vertical="center" shrinkToFit="1"/>
      <protection locked="0"/>
    </xf>
    <xf numFmtId="181" fontId="91" fillId="0" borderId="28" xfId="0" applyNumberFormat="1" applyFont="1" applyBorder="1" applyAlignment="1" applyProtection="1">
      <alignment horizontal="center" vertical="center" shrinkToFit="1"/>
      <protection locked="0"/>
    </xf>
    <xf numFmtId="181" fontId="91" fillId="0" borderId="128" xfId="0" applyNumberFormat="1" applyFont="1" applyBorder="1" applyAlignment="1" applyProtection="1">
      <alignment horizontal="center" vertical="center" shrinkToFit="1"/>
      <protection locked="0"/>
    </xf>
    <xf numFmtId="14" fontId="91" fillId="0" borderId="28" xfId="0" applyNumberFormat="1" applyFont="1" applyBorder="1" applyAlignment="1" applyProtection="1">
      <alignment horizontal="center" vertical="center" shrinkToFit="1"/>
      <protection locked="0"/>
    </xf>
    <xf numFmtId="14" fontId="91" fillId="0" borderId="128" xfId="0" applyNumberFormat="1" applyFont="1" applyBorder="1" applyAlignment="1" applyProtection="1">
      <alignment horizontal="center" vertical="center" shrinkToFit="1"/>
      <protection locked="0"/>
    </xf>
    <xf numFmtId="177" fontId="91" fillId="0" borderId="28" xfId="0" applyNumberFormat="1" applyFont="1" applyBorder="1" applyAlignment="1" applyProtection="1">
      <alignment horizontal="center" vertical="center" shrinkToFit="1"/>
      <protection locked="0"/>
    </xf>
    <xf numFmtId="177" fontId="91" fillId="0" borderId="128" xfId="0" applyNumberFormat="1" applyFont="1" applyBorder="1" applyAlignment="1" applyProtection="1">
      <alignment horizontal="center" vertical="center" shrinkToFit="1"/>
      <protection locked="0"/>
    </xf>
    <xf numFmtId="177" fontId="91" fillId="0" borderId="210" xfId="0" applyNumberFormat="1" applyFont="1" applyBorder="1" applyAlignment="1">
      <alignment horizontal="center" vertical="center" shrinkToFit="1"/>
    </xf>
    <xf numFmtId="177" fontId="91" fillId="0" borderId="211" xfId="0" applyNumberFormat="1" applyFont="1" applyBorder="1" applyAlignment="1">
      <alignment horizontal="center" vertical="center" shrinkToFit="1"/>
    </xf>
    <xf numFmtId="0" fontId="32" fillId="32" borderId="102" xfId="0" applyFont="1" applyFill="1" applyBorder="1" applyAlignment="1">
      <alignment horizontal="center" vertical="center"/>
    </xf>
    <xf numFmtId="0" fontId="32" fillId="32" borderId="104" xfId="0" applyFont="1" applyFill="1" applyBorder="1" applyAlignment="1">
      <alignment horizontal="center" vertical="center"/>
    </xf>
    <xf numFmtId="0" fontId="5" fillId="34" borderId="102" xfId="0" applyFont="1" applyFill="1" applyBorder="1" applyAlignment="1">
      <alignment horizontal="center" vertical="center"/>
    </xf>
    <xf numFmtId="0" fontId="5" fillId="34" borderId="103" xfId="0" applyFont="1" applyFill="1" applyBorder="1" applyAlignment="1">
      <alignment horizontal="center" vertical="center"/>
    </xf>
    <xf numFmtId="0" fontId="5" fillId="34" borderId="104" xfId="0" applyFont="1" applyFill="1" applyBorder="1" applyAlignment="1">
      <alignment horizontal="center" vertical="center"/>
    </xf>
    <xf numFmtId="181" fontId="91" fillId="0" borderId="21" xfId="0" applyNumberFormat="1" applyFont="1" applyBorder="1" applyAlignment="1" applyProtection="1">
      <alignment horizontal="distributed" vertical="center" shrinkToFit="1"/>
      <protection locked="0"/>
    </xf>
    <xf numFmtId="181" fontId="91" fillId="0" borderId="16" xfId="0" applyNumberFormat="1" applyFont="1" applyBorder="1" applyAlignment="1" applyProtection="1">
      <alignment horizontal="distributed" vertical="center" shrinkToFit="1"/>
      <protection locked="0"/>
    </xf>
    <xf numFmtId="181" fontId="91" fillId="0" borderId="21" xfId="0" applyNumberFormat="1" applyFont="1" applyBorder="1" applyAlignment="1" applyProtection="1">
      <alignment horizontal="center" vertical="center" shrinkToFit="1"/>
      <protection locked="0"/>
    </xf>
    <xf numFmtId="181" fontId="91" fillId="0" borderId="16" xfId="0" applyNumberFormat="1" applyFont="1" applyBorder="1" applyAlignment="1" applyProtection="1">
      <alignment horizontal="center" vertical="center" shrinkToFit="1"/>
      <protection locked="0"/>
    </xf>
    <xf numFmtId="14" fontId="91" fillId="0" borderId="21" xfId="0" applyNumberFormat="1" applyFont="1" applyBorder="1" applyAlignment="1" applyProtection="1">
      <alignment horizontal="center" vertical="center" shrinkToFit="1"/>
      <protection locked="0"/>
    </xf>
    <xf numFmtId="14" fontId="91" fillId="0" borderId="16" xfId="0" applyNumberFormat="1" applyFont="1" applyBorder="1" applyAlignment="1" applyProtection="1">
      <alignment horizontal="center" vertical="center" shrinkToFit="1"/>
      <protection locked="0"/>
    </xf>
    <xf numFmtId="177" fontId="91" fillId="0" borderId="21" xfId="0" applyNumberFormat="1" applyFont="1" applyBorder="1" applyAlignment="1" applyProtection="1">
      <alignment horizontal="center" vertical="center" shrinkToFit="1"/>
      <protection locked="0"/>
    </xf>
    <xf numFmtId="177" fontId="91" fillId="0" borderId="16" xfId="0" applyNumberFormat="1" applyFont="1" applyBorder="1" applyAlignment="1" applyProtection="1">
      <alignment horizontal="center" vertical="center" shrinkToFit="1"/>
      <protection locked="0"/>
    </xf>
    <xf numFmtId="177" fontId="91" fillId="0" borderId="207" xfId="0" applyNumberFormat="1" applyFont="1" applyBorder="1" applyAlignment="1">
      <alignment horizontal="center" vertical="center" shrinkToFit="1"/>
    </xf>
    <xf numFmtId="177" fontId="91" fillId="0" borderId="208" xfId="0" applyNumberFormat="1" applyFont="1" applyBorder="1" applyAlignment="1">
      <alignment horizontal="center" vertical="center" shrinkToFit="1"/>
    </xf>
    <xf numFmtId="177" fontId="91" fillId="0" borderId="21" xfId="0" applyNumberFormat="1" applyFont="1" applyBorder="1" applyAlignment="1">
      <alignment horizontal="center" vertical="center" shrinkToFit="1"/>
    </xf>
    <xf numFmtId="177" fontId="91" fillId="0" borderId="20" xfId="0" applyNumberFormat="1" applyFont="1" applyBorder="1" applyAlignment="1">
      <alignment horizontal="center" vertical="center" shrinkToFit="1"/>
    </xf>
    <xf numFmtId="177" fontId="91" fillId="0" borderId="16" xfId="0" applyNumberFormat="1" applyFont="1" applyBorder="1" applyAlignment="1">
      <alignment horizontal="center" vertical="center" shrinkToFit="1"/>
    </xf>
    <xf numFmtId="0" fontId="5" fillId="0" borderId="190" xfId="0" applyFont="1" applyBorder="1" applyAlignment="1">
      <alignment horizontal="center" vertical="center"/>
    </xf>
    <xf numFmtId="0" fontId="5" fillId="0" borderId="15" xfId="0" applyFont="1" applyBorder="1" applyAlignment="1">
      <alignment horizontal="center" vertical="center"/>
    </xf>
    <xf numFmtId="0" fontId="79" fillId="0" borderId="190" xfId="0" applyFont="1" applyBorder="1" applyAlignment="1">
      <alignment horizontal="center" vertical="center" wrapText="1"/>
    </xf>
    <xf numFmtId="0" fontId="79" fillId="0" borderId="15" xfId="0" applyFont="1" applyBorder="1" applyAlignment="1">
      <alignment horizontal="center" vertical="center" wrapText="1"/>
    </xf>
    <xf numFmtId="0" fontId="5" fillId="0" borderId="185" xfId="0" applyFont="1" applyBorder="1" applyAlignment="1">
      <alignment horizontal="center" vertical="center" shrinkToFit="1"/>
    </xf>
    <xf numFmtId="0" fontId="5" fillId="0" borderId="104"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01" xfId="0" applyFont="1" applyBorder="1" applyAlignment="1">
      <alignment horizontal="center" vertical="center" shrinkToFit="1"/>
    </xf>
    <xf numFmtId="177" fontId="91" fillId="0" borderId="26" xfId="0" applyNumberFormat="1" applyFont="1" applyBorder="1" applyAlignment="1">
      <alignment horizontal="center" vertical="center" shrinkToFit="1"/>
    </xf>
    <xf numFmtId="0" fontId="5" fillId="0" borderId="15" xfId="0" applyFont="1" applyBorder="1" applyAlignment="1">
      <alignment horizontal="center" vertical="center" wrapText="1"/>
    </xf>
    <xf numFmtId="0" fontId="5" fillId="0" borderId="184" xfId="0" applyFont="1" applyBorder="1" applyAlignment="1">
      <alignment horizontal="center" vertical="center"/>
    </xf>
    <xf numFmtId="0" fontId="5" fillId="0" borderId="57" xfId="0" applyFont="1" applyBorder="1" applyAlignment="1">
      <alignment horizontal="center" vertical="center"/>
    </xf>
    <xf numFmtId="0" fontId="5" fillId="0" borderId="28" xfId="0" applyFont="1" applyBorder="1" applyAlignment="1">
      <alignment horizontal="left" vertical="center" indent="1" shrinkToFit="1"/>
    </xf>
    <xf numFmtId="0" fontId="5" fillId="0" borderId="86" xfId="0" applyFont="1" applyBorder="1" applyAlignment="1">
      <alignment horizontal="left" vertical="center" indent="1" shrinkToFit="1"/>
    </xf>
    <xf numFmtId="0" fontId="5" fillId="0" borderId="128" xfId="0" applyFont="1" applyBorder="1" applyAlignment="1">
      <alignment horizontal="left" vertical="center" indent="1" shrinkToFit="1"/>
    </xf>
    <xf numFmtId="0" fontId="5" fillId="0" borderId="124" xfId="0" applyFont="1" applyBorder="1" applyAlignment="1">
      <alignment horizontal="center" vertical="center"/>
    </xf>
    <xf numFmtId="0" fontId="5" fillId="0" borderId="39" xfId="0" applyFont="1" applyBorder="1" applyAlignment="1">
      <alignment horizontal="center" vertical="center"/>
    </xf>
    <xf numFmtId="0" fontId="5" fillId="0" borderId="187" xfId="0" applyFont="1" applyBorder="1" applyAlignment="1">
      <alignment horizontal="center" vertical="center"/>
    </xf>
    <xf numFmtId="177" fontId="91" fillId="0" borderId="202" xfId="0" applyNumberFormat="1" applyFont="1" applyBorder="1" applyAlignment="1">
      <alignment horizontal="center" vertical="center" shrinkToFit="1"/>
    </xf>
    <xf numFmtId="177" fontId="91" fillId="0" borderId="129" xfId="0" applyNumberFormat="1" applyFont="1" applyBorder="1" applyAlignment="1">
      <alignment horizontal="center" vertical="center" shrinkToFit="1"/>
    </xf>
    <xf numFmtId="177" fontId="91" fillId="0" borderId="132" xfId="0" applyNumberFormat="1" applyFont="1" applyBorder="1" applyAlignment="1">
      <alignment horizontal="center" vertical="center" shrinkToFit="1"/>
    </xf>
    <xf numFmtId="14" fontId="91" fillId="0" borderId="15" xfId="0" applyNumberFormat="1" applyFont="1" applyBorder="1" applyAlignment="1">
      <alignment horizontal="center" vertical="center"/>
    </xf>
    <xf numFmtId="181" fontId="91" fillId="0" borderId="129" xfId="0" applyNumberFormat="1" applyFont="1" applyBorder="1" applyAlignment="1">
      <alignment horizontal="distributed" vertical="center"/>
    </xf>
    <xf numFmtId="181" fontId="91" fillId="0" borderId="129" xfId="0" applyNumberFormat="1" applyFont="1" applyBorder="1" applyAlignment="1">
      <alignment horizontal="center" vertical="center" shrinkToFit="1"/>
    </xf>
    <xf numFmtId="14" fontId="91" fillId="0" borderId="129" xfId="0" applyNumberFormat="1" applyFont="1" applyBorder="1" applyAlignment="1">
      <alignment horizontal="center" vertical="center"/>
    </xf>
    <xf numFmtId="177" fontId="91" fillId="0" borderId="129" xfId="0" applyNumberFormat="1" applyFont="1" applyBorder="1" applyAlignment="1">
      <alignment horizontal="center" vertical="center"/>
    </xf>
    <xf numFmtId="177" fontId="5" fillId="0" borderId="210" xfId="0" applyNumberFormat="1" applyFont="1" applyBorder="1" applyAlignment="1">
      <alignment horizontal="center" vertical="center" shrinkToFit="1"/>
    </xf>
    <xf numFmtId="177" fontId="5" fillId="0" borderId="211" xfId="0" applyNumberFormat="1" applyFont="1" applyBorder="1" applyAlignment="1">
      <alignment horizontal="center" vertical="center" shrinkToFit="1"/>
    </xf>
    <xf numFmtId="0" fontId="77" fillId="0" borderId="102" xfId="0" applyFont="1" applyBorder="1" applyAlignment="1">
      <alignment horizontal="left" vertical="center" wrapText="1"/>
    </xf>
    <xf numFmtId="0" fontId="77" fillId="0" borderId="103" xfId="0" applyFont="1" applyBorder="1" applyAlignment="1">
      <alignment horizontal="left" vertical="center" wrapText="1"/>
    </xf>
    <xf numFmtId="0" fontId="77" fillId="0" borderId="104" xfId="0" applyFont="1" applyBorder="1" applyAlignment="1">
      <alignment horizontal="left" vertical="center" wrapText="1"/>
    </xf>
    <xf numFmtId="0" fontId="5" fillId="0" borderId="181" xfId="0" applyFont="1" applyBorder="1" applyAlignment="1">
      <alignment horizontal="center" vertical="center" shrinkToFi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標準 5" xfId="48" xr:uid="{00000000-0005-0000-0000-00002C000000}"/>
    <cellStyle name="標準_サービスオーダー表３連（様式）" xfId="44" xr:uid="{00000000-0005-0000-0000-00002D000000}"/>
    <cellStyle name="標準_チーム役員・プレイヤー変更届" xfId="45" xr:uid="{00000000-0005-0000-0000-00002E000000}"/>
    <cellStyle name="標準_自動作成用" xfId="46" xr:uid="{00000000-0005-0000-0000-00002F000000}"/>
    <cellStyle name="良い" xfId="47" builtinId="26" customBuiltin="1"/>
  </cellStyles>
  <dxfs count="0"/>
  <tableStyles count="0" defaultTableStyle="TableStyleMedium2" defaultPivotStyle="PivotStyleLight16"/>
  <colors>
    <mruColors>
      <color rgb="FFFFFFCC"/>
      <color rgb="FFFCD1AE"/>
      <color rgb="FF99FF99"/>
      <color rgb="FFFFFF00"/>
      <color rgb="FF0000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28</xdr:col>
      <xdr:colOff>661810</xdr:colOff>
      <xdr:row>6</xdr:row>
      <xdr:rowOff>19050</xdr:rowOff>
    </xdr:from>
    <xdr:to>
      <xdr:col>33</xdr:col>
      <xdr:colOff>133350</xdr:colOff>
      <xdr:row>7</xdr:row>
      <xdr:rowOff>243065</xdr:rowOff>
    </xdr:to>
    <xdr:sp macro="" textlink="">
      <xdr:nvSpPr>
        <xdr:cNvPr id="8" name="角丸四角形吹き出し 7">
          <a:extLst>
            <a:ext uri="{FF2B5EF4-FFF2-40B4-BE49-F238E27FC236}">
              <a16:creationId xmlns:a16="http://schemas.microsoft.com/office/drawing/2014/main" id="{462E7D56-D470-4C54-99D6-1770068FE569}"/>
            </a:ext>
          </a:extLst>
        </xdr:cNvPr>
        <xdr:cNvSpPr>
          <a:spLocks noChangeArrowheads="1"/>
        </xdr:cNvSpPr>
      </xdr:nvSpPr>
      <xdr:spPr bwMode="auto">
        <a:xfrm>
          <a:off x="10577335" y="2124075"/>
          <a:ext cx="3529190" cy="547865"/>
        </a:xfrm>
        <a:prstGeom prst="wedgeRoundRectCallout">
          <a:avLst>
            <a:gd name="adj1" fmla="val -73966"/>
            <a:gd name="adj2" fmla="val 28239"/>
            <a:gd name="adj3" fmla="val 16667"/>
          </a:avLst>
        </a:prstGeom>
        <a:noFill/>
        <a:ln w="9525" algn="ctr">
          <a:solidFill>
            <a:srgbClr val="400000"/>
          </a:solidFill>
          <a:round/>
          <a:headEnd/>
          <a:tailEnd/>
        </a:ln>
      </xdr:spPr>
    </xdr:sp>
    <xdr:clientData/>
  </xdr:twoCellAnchor>
  <xdr:twoCellAnchor editAs="oneCell">
    <xdr:from>
      <xdr:col>28</xdr:col>
      <xdr:colOff>0</xdr:colOff>
      <xdr:row>19</xdr:row>
      <xdr:rowOff>295275</xdr:rowOff>
    </xdr:from>
    <xdr:to>
      <xdr:col>30</xdr:col>
      <xdr:colOff>371475</xdr:colOff>
      <xdr:row>24</xdr:row>
      <xdr:rowOff>238125</xdr:rowOff>
    </xdr:to>
    <xdr:sp macro="" textlink="">
      <xdr:nvSpPr>
        <xdr:cNvPr id="2" name="AutoShape 38">
          <a:extLst>
            <a:ext uri="{FF2B5EF4-FFF2-40B4-BE49-F238E27FC236}">
              <a16:creationId xmlns:a16="http://schemas.microsoft.com/office/drawing/2014/main" id="{778313F6-E55E-450F-A508-B47674C49E3D}"/>
            </a:ext>
          </a:extLst>
        </xdr:cNvPr>
        <xdr:cNvSpPr>
          <a:spLocks noChangeArrowheads="1"/>
        </xdr:cNvSpPr>
      </xdr:nvSpPr>
      <xdr:spPr bwMode="auto">
        <a:xfrm>
          <a:off x="9915525" y="5800725"/>
          <a:ext cx="2124075" cy="1514475"/>
        </a:xfrm>
        <a:prstGeom prst="wedgeRoundRectCallout">
          <a:avLst>
            <a:gd name="adj1" fmla="val -61065"/>
            <a:gd name="adj2" fmla="val -120199"/>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rgbClr val="FF0000"/>
              </a:solidFill>
              <a:latin typeface="ＭＳ Ｐゴシック"/>
              <a:ea typeface="ＭＳ Ｐゴシック"/>
            </a:rPr>
            <a:t>右の「名簿の写し」を参考にＮｏ</a:t>
          </a:r>
          <a:r>
            <a:rPr lang="ja-JP" altLang="en-US" sz="1400" b="1" i="0" u="none" strike="noStrike" baseline="0">
              <a:solidFill>
                <a:srgbClr val="000000"/>
              </a:solidFill>
              <a:latin typeface="ＭＳ Ｐゴシック"/>
              <a:ea typeface="ＭＳ Ｐゴシック"/>
            </a:rPr>
            <a:t>を入力する。</a:t>
          </a:r>
          <a:r>
            <a:rPr lang="ja-JP" altLang="en-US" sz="1400" b="1" i="0" u="none" strike="noStrike" baseline="0">
              <a:solidFill>
                <a:srgbClr val="FF0000"/>
              </a:solidFill>
              <a:latin typeface="ＭＳ Ｐゴシック"/>
              <a:ea typeface="ＭＳ Ｐゴシック"/>
            </a:rPr>
            <a:t>（全角で入力）</a:t>
          </a:r>
        </a:p>
        <a:p>
          <a:pPr algn="l" rtl="0">
            <a:lnSpc>
              <a:spcPts val="1600"/>
            </a:lnSpc>
            <a:defRPr sz="1000"/>
          </a:pPr>
          <a:r>
            <a:rPr lang="ja-JP" altLang="en-US" sz="1400" b="1" i="0" u="none" strike="noStrike" baseline="0">
              <a:solidFill>
                <a:srgbClr val="FF0000"/>
              </a:solidFill>
              <a:latin typeface="ＭＳ Ｐゴシック"/>
              <a:ea typeface="ＭＳ Ｐゴシック"/>
            </a:rPr>
            <a:t> </a:t>
          </a:r>
        </a:p>
        <a:p>
          <a:pPr algn="l" rtl="0">
            <a:lnSpc>
              <a:spcPts val="1700"/>
            </a:lnSpc>
            <a:defRPr sz="1000"/>
          </a:pPr>
          <a:r>
            <a:rPr lang="ja-JP" altLang="en-US" sz="1400" b="1" i="0" u="none" strike="noStrike" baseline="0">
              <a:solidFill>
                <a:srgbClr val="FF0000"/>
              </a:solidFill>
              <a:latin typeface="ＭＳ Ｐゴシック"/>
              <a:ea typeface="ＭＳ Ｐゴシック"/>
            </a:rPr>
            <a:t>  　　※例　　「１」</a:t>
          </a:r>
        </a:p>
        <a:p>
          <a:pPr algn="l" rtl="0">
            <a:lnSpc>
              <a:spcPts val="1600"/>
            </a:lnSpc>
            <a:defRPr sz="1000"/>
          </a:pPr>
          <a:r>
            <a:rPr lang="ja-JP" altLang="en-US" sz="1400" b="1" i="0" u="none" strike="noStrike" baseline="0">
              <a:solidFill>
                <a:srgbClr val="FF0000"/>
              </a:solidFill>
              <a:latin typeface="ＭＳ Ｐゴシック"/>
              <a:ea typeface="ＭＳ Ｐゴシック"/>
            </a:rPr>
            <a:t>　　　　　　　　「追１」</a:t>
          </a:r>
          <a:endParaRPr lang="ja-JP" altLang="en-US" sz="1400" b="0" i="0" u="none" strike="noStrike" baseline="0">
            <a:solidFill>
              <a:srgbClr val="000000"/>
            </a:solidFill>
            <a:latin typeface="ＭＳ Ｐゴシック"/>
            <a:ea typeface="ＭＳ Ｐゴシック"/>
          </a:endParaRPr>
        </a:p>
        <a:p>
          <a:pPr algn="l" rtl="0">
            <a:lnSpc>
              <a:spcPts val="1600"/>
            </a:lnSpc>
            <a:defRPr sz="1000"/>
          </a:pPr>
          <a:endParaRPr lang="ja-JP" altLang="en-US" sz="1400" b="0" i="0" u="none" strike="noStrike" baseline="0">
            <a:solidFill>
              <a:srgbClr val="000000"/>
            </a:solidFill>
            <a:latin typeface="ＭＳ Ｐゴシック"/>
            <a:ea typeface="ＭＳ Ｐゴシック"/>
          </a:endParaRPr>
        </a:p>
      </xdr:txBody>
    </xdr:sp>
    <xdr:clientData/>
  </xdr:twoCellAnchor>
  <xdr:twoCellAnchor editAs="oneCell">
    <xdr:from>
      <xdr:col>27</xdr:col>
      <xdr:colOff>1057275</xdr:colOff>
      <xdr:row>0</xdr:row>
      <xdr:rowOff>504825</xdr:rowOff>
    </xdr:from>
    <xdr:to>
      <xdr:col>31</xdr:col>
      <xdr:colOff>2750</xdr:colOff>
      <xdr:row>5</xdr:row>
      <xdr:rowOff>85725</xdr:rowOff>
    </xdr:to>
    <xdr:sp macro="" textlink="">
      <xdr:nvSpPr>
        <xdr:cNvPr id="3" name="AutoShape 44">
          <a:extLst>
            <a:ext uri="{FF2B5EF4-FFF2-40B4-BE49-F238E27FC236}">
              <a16:creationId xmlns:a16="http://schemas.microsoft.com/office/drawing/2014/main" id="{DE3B8D8A-2DB7-467E-A59C-7AFC809462E5}"/>
            </a:ext>
          </a:extLst>
        </xdr:cNvPr>
        <xdr:cNvSpPr>
          <a:spLocks noChangeArrowheads="1"/>
        </xdr:cNvSpPr>
      </xdr:nvSpPr>
      <xdr:spPr bwMode="auto">
        <a:xfrm>
          <a:off x="9105900" y="504825"/>
          <a:ext cx="2411941" cy="1285875"/>
        </a:xfrm>
        <a:prstGeom prst="wedgeRoundRectCallout">
          <a:avLst>
            <a:gd name="adj1" fmla="val -57907"/>
            <a:gd name="adj2" fmla="val 9259"/>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800"/>
            </a:lnSpc>
            <a:defRPr sz="1000"/>
          </a:pPr>
          <a:r>
            <a:rPr lang="ja-JP" altLang="en-US" sz="1600" b="1" i="0" u="none" strike="noStrike" baseline="0">
              <a:solidFill>
                <a:srgbClr val="000000"/>
              </a:solidFill>
              <a:latin typeface="ＭＳ Ｐゴシック"/>
              <a:ea typeface="ＭＳ Ｐゴシック"/>
            </a:rPr>
            <a:t>試合名を入力。試合名が長い場合は下のセルも使用する。（キリのよいところで下のセルを使う。</a:t>
          </a:r>
        </a:p>
      </xdr:txBody>
    </xdr:sp>
    <xdr:clientData/>
  </xdr:twoCellAnchor>
  <xdr:twoCellAnchor>
    <xdr:from>
      <xdr:col>28</xdr:col>
      <xdr:colOff>238124</xdr:colOff>
      <xdr:row>9</xdr:row>
      <xdr:rowOff>19050</xdr:rowOff>
    </xdr:from>
    <xdr:to>
      <xdr:col>28</xdr:col>
      <xdr:colOff>1009649</xdr:colOff>
      <xdr:row>9</xdr:row>
      <xdr:rowOff>266700</xdr:rowOff>
    </xdr:to>
    <xdr:sp macro="" textlink="">
      <xdr:nvSpPr>
        <xdr:cNvPr id="4" name="AutoShape 47">
          <a:extLst>
            <a:ext uri="{FF2B5EF4-FFF2-40B4-BE49-F238E27FC236}">
              <a16:creationId xmlns:a16="http://schemas.microsoft.com/office/drawing/2014/main" id="{194D4DD6-FF71-4DDB-A30D-49E05EE0C8C8}"/>
            </a:ext>
          </a:extLst>
        </xdr:cNvPr>
        <xdr:cNvSpPr>
          <a:spLocks noChangeArrowheads="1"/>
        </xdr:cNvSpPr>
      </xdr:nvSpPr>
      <xdr:spPr bwMode="auto">
        <a:xfrm>
          <a:off x="10153649" y="2752725"/>
          <a:ext cx="771525" cy="2476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28</xdr:col>
      <xdr:colOff>28575</xdr:colOff>
      <xdr:row>11</xdr:row>
      <xdr:rowOff>9525</xdr:rowOff>
    </xdr:from>
    <xdr:to>
      <xdr:col>28</xdr:col>
      <xdr:colOff>1009650</xdr:colOff>
      <xdr:row>11</xdr:row>
      <xdr:rowOff>285750</xdr:rowOff>
    </xdr:to>
    <xdr:sp macro="" textlink="">
      <xdr:nvSpPr>
        <xdr:cNvPr id="5" name="AutoShape 49">
          <a:extLst>
            <a:ext uri="{FF2B5EF4-FFF2-40B4-BE49-F238E27FC236}">
              <a16:creationId xmlns:a16="http://schemas.microsoft.com/office/drawing/2014/main" id="{829E5A03-B3DF-4275-ACAD-B9EFAA1BE8A1}"/>
            </a:ext>
          </a:extLst>
        </xdr:cNvPr>
        <xdr:cNvSpPr>
          <a:spLocks noChangeArrowheads="1"/>
        </xdr:cNvSpPr>
      </xdr:nvSpPr>
      <xdr:spPr bwMode="auto">
        <a:xfrm>
          <a:off x="9944100" y="3371850"/>
          <a:ext cx="981075" cy="276225"/>
        </a:xfrm>
        <a:prstGeom prst="leftArrow">
          <a:avLst>
            <a:gd name="adj1" fmla="val 50000"/>
            <a:gd name="adj2" fmla="val 43752"/>
          </a:avLst>
        </a:prstGeom>
        <a:solidFill>
          <a:srgbClr val="FF0000"/>
        </a:solidFill>
        <a:ln w="9525">
          <a:solidFill>
            <a:srgbClr val="000000"/>
          </a:solidFill>
          <a:miter lim="800000"/>
          <a:headEnd/>
          <a:tailEnd/>
        </a:ln>
      </xdr:spPr>
    </xdr:sp>
    <xdr:clientData/>
  </xdr:twoCellAnchor>
  <xdr:twoCellAnchor>
    <xdr:from>
      <xdr:col>28</xdr:col>
      <xdr:colOff>76200</xdr:colOff>
      <xdr:row>8</xdr:row>
      <xdr:rowOff>0</xdr:rowOff>
    </xdr:from>
    <xdr:to>
      <xdr:col>28</xdr:col>
      <xdr:colOff>219075</xdr:colOff>
      <xdr:row>10</xdr:row>
      <xdr:rowOff>266700</xdr:rowOff>
    </xdr:to>
    <xdr:sp macro="" textlink="">
      <xdr:nvSpPr>
        <xdr:cNvPr id="6" name="AutoShape 51">
          <a:extLst>
            <a:ext uri="{FF2B5EF4-FFF2-40B4-BE49-F238E27FC236}">
              <a16:creationId xmlns:a16="http://schemas.microsoft.com/office/drawing/2014/main" id="{F980EA13-76F8-46E7-839E-030BD966B353}"/>
            </a:ext>
          </a:extLst>
        </xdr:cNvPr>
        <xdr:cNvSpPr>
          <a:spLocks/>
        </xdr:cNvSpPr>
      </xdr:nvSpPr>
      <xdr:spPr bwMode="auto">
        <a:xfrm>
          <a:off x="9353550" y="3009900"/>
          <a:ext cx="142875" cy="819150"/>
        </a:xfrm>
        <a:prstGeom prst="rightBrace">
          <a:avLst>
            <a:gd name="adj1" fmla="val 43451"/>
            <a:gd name="adj2" fmla="val 50000"/>
          </a:avLst>
        </a:prstGeom>
        <a:noFill/>
        <a:ln w="9525">
          <a:solidFill>
            <a:srgbClr val="000000"/>
          </a:solidFill>
          <a:round/>
          <a:headEnd/>
          <a:tailEnd/>
        </a:ln>
      </xdr:spPr>
    </xdr:sp>
    <xdr:clientData/>
  </xdr:twoCellAnchor>
  <xdr:twoCellAnchor>
    <xdr:from>
      <xdr:col>24</xdr:col>
      <xdr:colOff>276225</xdr:colOff>
      <xdr:row>16</xdr:row>
      <xdr:rowOff>76200</xdr:rowOff>
    </xdr:from>
    <xdr:to>
      <xdr:col>24</xdr:col>
      <xdr:colOff>676275</xdr:colOff>
      <xdr:row>16</xdr:row>
      <xdr:rowOff>285750</xdr:rowOff>
    </xdr:to>
    <xdr:sp macro="" textlink="">
      <xdr:nvSpPr>
        <xdr:cNvPr id="9" name="AutoShape 47">
          <a:extLst>
            <a:ext uri="{FF2B5EF4-FFF2-40B4-BE49-F238E27FC236}">
              <a16:creationId xmlns:a16="http://schemas.microsoft.com/office/drawing/2014/main" id="{5ADF720A-0290-4C24-BE88-ECC9090F7DBA}"/>
            </a:ext>
          </a:extLst>
        </xdr:cNvPr>
        <xdr:cNvSpPr>
          <a:spLocks noChangeArrowheads="1"/>
        </xdr:cNvSpPr>
      </xdr:nvSpPr>
      <xdr:spPr bwMode="auto">
        <a:xfrm>
          <a:off x="6334125" y="47529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276225</xdr:colOff>
      <xdr:row>17</xdr:row>
      <xdr:rowOff>57150</xdr:rowOff>
    </xdr:from>
    <xdr:to>
      <xdr:col>24</xdr:col>
      <xdr:colOff>676275</xdr:colOff>
      <xdr:row>17</xdr:row>
      <xdr:rowOff>266700</xdr:rowOff>
    </xdr:to>
    <xdr:sp macro="" textlink="">
      <xdr:nvSpPr>
        <xdr:cNvPr id="10" name="AutoShape 47">
          <a:extLst>
            <a:ext uri="{FF2B5EF4-FFF2-40B4-BE49-F238E27FC236}">
              <a16:creationId xmlns:a16="http://schemas.microsoft.com/office/drawing/2014/main" id="{E0557724-898C-4DE4-A148-686FE4522A26}"/>
            </a:ext>
          </a:extLst>
        </xdr:cNvPr>
        <xdr:cNvSpPr>
          <a:spLocks noChangeArrowheads="1"/>
        </xdr:cNvSpPr>
      </xdr:nvSpPr>
      <xdr:spPr bwMode="auto">
        <a:xfrm>
          <a:off x="6334125" y="503872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276225</xdr:colOff>
      <xdr:row>18</xdr:row>
      <xdr:rowOff>47625</xdr:rowOff>
    </xdr:from>
    <xdr:to>
      <xdr:col>24</xdr:col>
      <xdr:colOff>676275</xdr:colOff>
      <xdr:row>18</xdr:row>
      <xdr:rowOff>257175</xdr:rowOff>
    </xdr:to>
    <xdr:sp macro="" textlink="">
      <xdr:nvSpPr>
        <xdr:cNvPr id="11" name="AutoShape 47">
          <a:extLst>
            <a:ext uri="{FF2B5EF4-FFF2-40B4-BE49-F238E27FC236}">
              <a16:creationId xmlns:a16="http://schemas.microsoft.com/office/drawing/2014/main" id="{C54033E4-481E-42BF-AE16-B01D1B199F05}"/>
            </a:ext>
          </a:extLst>
        </xdr:cNvPr>
        <xdr:cNvSpPr>
          <a:spLocks noChangeArrowheads="1"/>
        </xdr:cNvSpPr>
      </xdr:nvSpPr>
      <xdr:spPr bwMode="auto">
        <a:xfrm>
          <a:off x="6334125" y="5334000"/>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285750</xdr:colOff>
      <xdr:row>19</xdr:row>
      <xdr:rowOff>28575</xdr:rowOff>
    </xdr:from>
    <xdr:to>
      <xdr:col>24</xdr:col>
      <xdr:colOff>685800</xdr:colOff>
      <xdr:row>19</xdr:row>
      <xdr:rowOff>238125</xdr:rowOff>
    </xdr:to>
    <xdr:sp macro="" textlink="">
      <xdr:nvSpPr>
        <xdr:cNvPr id="12" name="AutoShape 47">
          <a:extLst>
            <a:ext uri="{FF2B5EF4-FFF2-40B4-BE49-F238E27FC236}">
              <a16:creationId xmlns:a16="http://schemas.microsoft.com/office/drawing/2014/main" id="{0A80CAE9-1E96-461D-83A3-3A1454528ED7}"/>
            </a:ext>
          </a:extLst>
        </xdr:cNvPr>
        <xdr:cNvSpPr>
          <a:spLocks noChangeArrowheads="1"/>
        </xdr:cNvSpPr>
      </xdr:nvSpPr>
      <xdr:spPr bwMode="auto">
        <a:xfrm>
          <a:off x="6343650" y="5619750"/>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276225</xdr:colOff>
      <xdr:row>20</xdr:row>
      <xdr:rowOff>28575</xdr:rowOff>
    </xdr:from>
    <xdr:to>
      <xdr:col>24</xdr:col>
      <xdr:colOff>676275</xdr:colOff>
      <xdr:row>20</xdr:row>
      <xdr:rowOff>238125</xdr:rowOff>
    </xdr:to>
    <xdr:sp macro="" textlink="">
      <xdr:nvSpPr>
        <xdr:cNvPr id="13" name="AutoShape 47">
          <a:extLst>
            <a:ext uri="{FF2B5EF4-FFF2-40B4-BE49-F238E27FC236}">
              <a16:creationId xmlns:a16="http://schemas.microsoft.com/office/drawing/2014/main" id="{E464E5C4-EF7F-49CE-A258-3265560890E7}"/>
            </a:ext>
          </a:extLst>
        </xdr:cNvPr>
        <xdr:cNvSpPr>
          <a:spLocks noChangeArrowheads="1"/>
        </xdr:cNvSpPr>
      </xdr:nvSpPr>
      <xdr:spPr bwMode="auto">
        <a:xfrm>
          <a:off x="6334125" y="5924550"/>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276225</xdr:colOff>
      <xdr:row>21</xdr:row>
      <xdr:rowOff>38100</xdr:rowOff>
    </xdr:from>
    <xdr:to>
      <xdr:col>24</xdr:col>
      <xdr:colOff>676275</xdr:colOff>
      <xdr:row>21</xdr:row>
      <xdr:rowOff>247650</xdr:rowOff>
    </xdr:to>
    <xdr:sp macro="" textlink="">
      <xdr:nvSpPr>
        <xdr:cNvPr id="14" name="AutoShape 47">
          <a:extLst>
            <a:ext uri="{FF2B5EF4-FFF2-40B4-BE49-F238E27FC236}">
              <a16:creationId xmlns:a16="http://schemas.microsoft.com/office/drawing/2014/main" id="{57A9C9C4-F5AD-433A-A8F6-1DF420780989}"/>
            </a:ext>
          </a:extLst>
        </xdr:cNvPr>
        <xdr:cNvSpPr>
          <a:spLocks noChangeArrowheads="1"/>
        </xdr:cNvSpPr>
      </xdr:nvSpPr>
      <xdr:spPr bwMode="auto">
        <a:xfrm>
          <a:off x="6334125" y="62388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276225</xdr:colOff>
      <xdr:row>22</xdr:row>
      <xdr:rowOff>38100</xdr:rowOff>
    </xdr:from>
    <xdr:to>
      <xdr:col>24</xdr:col>
      <xdr:colOff>676275</xdr:colOff>
      <xdr:row>22</xdr:row>
      <xdr:rowOff>247650</xdr:rowOff>
    </xdr:to>
    <xdr:sp macro="" textlink="">
      <xdr:nvSpPr>
        <xdr:cNvPr id="15" name="AutoShape 47">
          <a:extLst>
            <a:ext uri="{FF2B5EF4-FFF2-40B4-BE49-F238E27FC236}">
              <a16:creationId xmlns:a16="http://schemas.microsoft.com/office/drawing/2014/main" id="{671FE10C-6C6D-4D99-9605-610197FF89F7}"/>
            </a:ext>
          </a:extLst>
        </xdr:cNvPr>
        <xdr:cNvSpPr>
          <a:spLocks noChangeArrowheads="1"/>
        </xdr:cNvSpPr>
      </xdr:nvSpPr>
      <xdr:spPr bwMode="auto">
        <a:xfrm>
          <a:off x="6334125" y="65436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257175</xdr:colOff>
      <xdr:row>23</xdr:row>
      <xdr:rowOff>38100</xdr:rowOff>
    </xdr:from>
    <xdr:to>
      <xdr:col>24</xdr:col>
      <xdr:colOff>657225</xdr:colOff>
      <xdr:row>23</xdr:row>
      <xdr:rowOff>247650</xdr:rowOff>
    </xdr:to>
    <xdr:sp macro="" textlink="">
      <xdr:nvSpPr>
        <xdr:cNvPr id="16" name="AutoShape 47">
          <a:extLst>
            <a:ext uri="{FF2B5EF4-FFF2-40B4-BE49-F238E27FC236}">
              <a16:creationId xmlns:a16="http://schemas.microsoft.com/office/drawing/2014/main" id="{B1DB4DD6-85C0-45F2-A85A-7D8569249449}"/>
            </a:ext>
          </a:extLst>
        </xdr:cNvPr>
        <xdr:cNvSpPr>
          <a:spLocks noChangeArrowheads="1"/>
        </xdr:cNvSpPr>
      </xdr:nvSpPr>
      <xdr:spPr bwMode="auto">
        <a:xfrm>
          <a:off x="6315075" y="68484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266700</xdr:colOff>
      <xdr:row>24</xdr:row>
      <xdr:rowOff>19050</xdr:rowOff>
    </xdr:from>
    <xdr:to>
      <xdr:col>24</xdr:col>
      <xdr:colOff>666750</xdr:colOff>
      <xdr:row>24</xdr:row>
      <xdr:rowOff>228600</xdr:rowOff>
    </xdr:to>
    <xdr:sp macro="" textlink="">
      <xdr:nvSpPr>
        <xdr:cNvPr id="17" name="AutoShape 47">
          <a:extLst>
            <a:ext uri="{FF2B5EF4-FFF2-40B4-BE49-F238E27FC236}">
              <a16:creationId xmlns:a16="http://schemas.microsoft.com/office/drawing/2014/main" id="{49F1B391-98B3-44AE-93C4-37645EF2C19E}"/>
            </a:ext>
          </a:extLst>
        </xdr:cNvPr>
        <xdr:cNvSpPr>
          <a:spLocks noChangeArrowheads="1"/>
        </xdr:cNvSpPr>
      </xdr:nvSpPr>
      <xdr:spPr bwMode="auto">
        <a:xfrm>
          <a:off x="6324600" y="713422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266700</xdr:colOff>
      <xdr:row>25</xdr:row>
      <xdr:rowOff>38100</xdr:rowOff>
    </xdr:from>
    <xdr:to>
      <xdr:col>24</xdr:col>
      <xdr:colOff>666750</xdr:colOff>
      <xdr:row>25</xdr:row>
      <xdr:rowOff>247650</xdr:rowOff>
    </xdr:to>
    <xdr:sp macro="" textlink="">
      <xdr:nvSpPr>
        <xdr:cNvPr id="18" name="AutoShape 47">
          <a:extLst>
            <a:ext uri="{FF2B5EF4-FFF2-40B4-BE49-F238E27FC236}">
              <a16:creationId xmlns:a16="http://schemas.microsoft.com/office/drawing/2014/main" id="{B20548E3-3EF2-40AD-A6A4-4391F563DA0A}"/>
            </a:ext>
          </a:extLst>
        </xdr:cNvPr>
        <xdr:cNvSpPr>
          <a:spLocks noChangeArrowheads="1"/>
        </xdr:cNvSpPr>
      </xdr:nvSpPr>
      <xdr:spPr bwMode="auto">
        <a:xfrm>
          <a:off x="6324600" y="74580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257175</xdr:colOff>
      <xdr:row>26</xdr:row>
      <xdr:rowOff>38100</xdr:rowOff>
    </xdr:from>
    <xdr:to>
      <xdr:col>24</xdr:col>
      <xdr:colOff>657225</xdr:colOff>
      <xdr:row>26</xdr:row>
      <xdr:rowOff>247650</xdr:rowOff>
    </xdr:to>
    <xdr:sp macro="" textlink="">
      <xdr:nvSpPr>
        <xdr:cNvPr id="19" name="AutoShape 47">
          <a:extLst>
            <a:ext uri="{FF2B5EF4-FFF2-40B4-BE49-F238E27FC236}">
              <a16:creationId xmlns:a16="http://schemas.microsoft.com/office/drawing/2014/main" id="{A05D5630-5DC9-4997-B28E-40090360A45F}"/>
            </a:ext>
          </a:extLst>
        </xdr:cNvPr>
        <xdr:cNvSpPr>
          <a:spLocks noChangeArrowheads="1"/>
        </xdr:cNvSpPr>
      </xdr:nvSpPr>
      <xdr:spPr bwMode="auto">
        <a:xfrm>
          <a:off x="6315075" y="77628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257175</xdr:colOff>
      <xdr:row>27</xdr:row>
      <xdr:rowOff>19050</xdr:rowOff>
    </xdr:from>
    <xdr:to>
      <xdr:col>24</xdr:col>
      <xdr:colOff>657225</xdr:colOff>
      <xdr:row>27</xdr:row>
      <xdr:rowOff>228600</xdr:rowOff>
    </xdr:to>
    <xdr:sp macro="" textlink="">
      <xdr:nvSpPr>
        <xdr:cNvPr id="20" name="AutoShape 47">
          <a:extLst>
            <a:ext uri="{FF2B5EF4-FFF2-40B4-BE49-F238E27FC236}">
              <a16:creationId xmlns:a16="http://schemas.microsoft.com/office/drawing/2014/main" id="{3E5970AB-F0E2-45E1-9861-7B9846DC9C8D}"/>
            </a:ext>
          </a:extLst>
        </xdr:cNvPr>
        <xdr:cNvSpPr>
          <a:spLocks noChangeArrowheads="1"/>
        </xdr:cNvSpPr>
      </xdr:nvSpPr>
      <xdr:spPr bwMode="auto">
        <a:xfrm>
          <a:off x="6315075" y="804862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266700</xdr:colOff>
      <xdr:row>28</xdr:row>
      <xdr:rowOff>19050</xdr:rowOff>
    </xdr:from>
    <xdr:to>
      <xdr:col>24</xdr:col>
      <xdr:colOff>666750</xdr:colOff>
      <xdr:row>28</xdr:row>
      <xdr:rowOff>228600</xdr:rowOff>
    </xdr:to>
    <xdr:sp macro="" textlink="">
      <xdr:nvSpPr>
        <xdr:cNvPr id="21" name="AutoShape 47">
          <a:extLst>
            <a:ext uri="{FF2B5EF4-FFF2-40B4-BE49-F238E27FC236}">
              <a16:creationId xmlns:a16="http://schemas.microsoft.com/office/drawing/2014/main" id="{402E7D1C-5334-4CB1-8866-7939BEE05DED}"/>
            </a:ext>
          </a:extLst>
        </xdr:cNvPr>
        <xdr:cNvSpPr>
          <a:spLocks noChangeArrowheads="1"/>
        </xdr:cNvSpPr>
      </xdr:nvSpPr>
      <xdr:spPr bwMode="auto">
        <a:xfrm>
          <a:off x="6324600" y="835342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266700</xdr:colOff>
      <xdr:row>29</xdr:row>
      <xdr:rowOff>19050</xdr:rowOff>
    </xdr:from>
    <xdr:to>
      <xdr:col>24</xdr:col>
      <xdr:colOff>666750</xdr:colOff>
      <xdr:row>29</xdr:row>
      <xdr:rowOff>228600</xdr:rowOff>
    </xdr:to>
    <xdr:sp macro="" textlink="">
      <xdr:nvSpPr>
        <xdr:cNvPr id="22" name="AutoShape 47">
          <a:extLst>
            <a:ext uri="{FF2B5EF4-FFF2-40B4-BE49-F238E27FC236}">
              <a16:creationId xmlns:a16="http://schemas.microsoft.com/office/drawing/2014/main" id="{31C20774-D399-45E5-A15A-E0F115393FE4}"/>
            </a:ext>
          </a:extLst>
        </xdr:cNvPr>
        <xdr:cNvSpPr>
          <a:spLocks noChangeArrowheads="1"/>
        </xdr:cNvSpPr>
      </xdr:nvSpPr>
      <xdr:spPr bwMode="auto">
        <a:xfrm>
          <a:off x="6324600" y="865822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228600</xdr:colOff>
      <xdr:row>30</xdr:row>
      <xdr:rowOff>38100</xdr:rowOff>
    </xdr:from>
    <xdr:to>
      <xdr:col>24</xdr:col>
      <xdr:colOff>628650</xdr:colOff>
      <xdr:row>30</xdr:row>
      <xdr:rowOff>247650</xdr:rowOff>
    </xdr:to>
    <xdr:sp macro="" textlink="">
      <xdr:nvSpPr>
        <xdr:cNvPr id="23" name="AutoShape 47">
          <a:extLst>
            <a:ext uri="{FF2B5EF4-FFF2-40B4-BE49-F238E27FC236}">
              <a16:creationId xmlns:a16="http://schemas.microsoft.com/office/drawing/2014/main" id="{AB63898D-1A10-498F-A414-839993308E76}"/>
            </a:ext>
          </a:extLst>
        </xdr:cNvPr>
        <xdr:cNvSpPr>
          <a:spLocks noChangeArrowheads="1"/>
        </xdr:cNvSpPr>
      </xdr:nvSpPr>
      <xdr:spPr bwMode="auto">
        <a:xfrm>
          <a:off x="6286500" y="89820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257175</xdr:colOff>
      <xdr:row>31</xdr:row>
      <xdr:rowOff>28575</xdr:rowOff>
    </xdr:from>
    <xdr:to>
      <xdr:col>24</xdr:col>
      <xdr:colOff>657225</xdr:colOff>
      <xdr:row>31</xdr:row>
      <xdr:rowOff>238125</xdr:rowOff>
    </xdr:to>
    <xdr:sp macro="" textlink="">
      <xdr:nvSpPr>
        <xdr:cNvPr id="24" name="AutoShape 47">
          <a:extLst>
            <a:ext uri="{FF2B5EF4-FFF2-40B4-BE49-F238E27FC236}">
              <a16:creationId xmlns:a16="http://schemas.microsoft.com/office/drawing/2014/main" id="{50C28D84-AA12-4D4A-B16E-8DD15F2F61EE}"/>
            </a:ext>
          </a:extLst>
        </xdr:cNvPr>
        <xdr:cNvSpPr>
          <a:spLocks noChangeArrowheads="1"/>
        </xdr:cNvSpPr>
      </xdr:nvSpPr>
      <xdr:spPr bwMode="auto">
        <a:xfrm>
          <a:off x="6315075" y="9277350"/>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266700</xdr:colOff>
      <xdr:row>32</xdr:row>
      <xdr:rowOff>66675</xdr:rowOff>
    </xdr:from>
    <xdr:to>
      <xdr:col>24</xdr:col>
      <xdr:colOff>666750</xdr:colOff>
      <xdr:row>32</xdr:row>
      <xdr:rowOff>276225</xdr:rowOff>
    </xdr:to>
    <xdr:sp macro="" textlink="">
      <xdr:nvSpPr>
        <xdr:cNvPr id="25" name="AutoShape 47">
          <a:extLst>
            <a:ext uri="{FF2B5EF4-FFF2-40B4-BE49-F238E27FC236}">
              <a16:creationId xmlns:a16="http://schemas.microsoft.com/office/drawing/2014/main" id="{5CB19DE6-5CC1-46AE-9912-0754E799B4F7}"/>
            </a:ext>
          </a:extLst>
        </xdr:cNvPr>
        <xdr:cNvSpPr>
          <a:spLocks noChangeArrowheads="1"/>
        </xdr:cNvSpPr>
      </xdr:nvSpPr>
      <xdr:spPr bwMode="auto">
        <a:xfrm>
          <a:off x="6324600" y="9620250"/>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twoCellAnchor>
    <xdr:from>
      <xdr:col>24</xdr:col>
      <xdr:colOff>266700</xdr:colOff>
      <xdr:row>33</xdr:row>
      <xdr:rowOff>38100</xdr:rowOff>
    </xdr:from>
    <xdr:to>
      <xdr:col>24</xdr:col>
      <xdr:colOff>666750</xdr:colOff>
      <xdr:row>33</xdr:row>
      <xdr:rowOff>247650</xdr:rowOff>
    </xdr:to>
    <xdr:sp macro="" textlink="">
      <xdr:nvSpPr>
        <xdr:cNvPr id="26" name="AutoShape 47">
          <a:extLst>
            <a:ext uri="{FF2B5EF4-FFF2-40B4-BE49-F238E27FC236}">
              <a16:creationId xmlns:a16="http://schemas.microsoft.com/office/drawing/2014/main" id="{73CFD706-C45E-4A18-AD90-BFF668AFCD96}"/>
            </a:ext>
          </a:extLst>
        </xdr:cNvPr>
        <xdr:cNvSpPr>
          <a:spLocks noChangeArrowheads="1"/>
        </xdr:cNvSpPr>
      </xdr:nvSpPr>
      <xdr:spPr bwMode="auto">
        <a:xfrm>
          <a:off x="6324600" y="9896475"/>
          <a:ext cx="400050" cy="209550"/>
        </a:xfrm>
        <a:prstGeom prst="leftArrow">
          <a:avLst>
            <a:gd name="adj1" fmla="val 50000"/>
            <a:gd name="adj2" fmla="val 49283"/>
          </a:avLst>
        </a:prstGeom>
        <a:solidFill>
          <a:srgbClr val="FF000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190500</xdr:colOff>
      <xdr:row>10</xdr:row>
      <xdr:rowOff>104775</xdr:rowOff>
    </xdr:from>
    <xdr:to>
      <xdr:col>11</xdr:col>
      <xdr:colOff>542925</xdr:colOff>
      <xdr:row>10</xdr:row>
      <xdr:rowOff>333375</xdr:rowOff>
    </xdr:to>
    <xdr:sp macro="" textlink="">
      <xdr:nvSpPr>
        <xdr:cNvPr id="22239" name="AutoShape 47">
          <a:extLst>
            <a:ext uri="{FF2B5EF4-FFF2-40B4-BE49-F238E27FC236}">
              <a16:creationId xmlns:a16="http://schemas.microsoft.com/office/drawing/2014/main" id="{00000000-0008-0000-0100-0000DF560000}"/>
            </a:ext>
          </a:extLst>
        </xdr:cNvPr>
        <xdr:cNvSpPr>
          <a:spLocks noChangeArrowheads="1"/>
        </xdr:cNvSpPr>
      </xdr:nvSpPr>
      <xdr:spPr bwMode="auto">
        <a:xfrm>
          <a:off x="6315075" y="3838575"/>
          <a:ext cx="352425" cy="228600"/>
        </a:xfrm>
        <a:prstGeom prst="leftArrow">
          <a:avLst>
            <a:gd name="adj1" fmla="val 50000"/>
            <a:gd name="adj2" fmla="val 37214"/>
          </a:avLst>
        </a:prstGeom>
        <a:solidFill>
          <a:srgbClr val="FF0000"/>
        </a:solidFill>
        <a:ln w="9525">
          <a:solidFill>
            <a:srgbClr val="000000"/>
          </a:solidFill>
          <a:miter lim="800000"/>
          <a:headEnd/>
          <a:tailEnd/>
        </a:ln>
      </xdr:spPr>
    </xdr:sp>
    <xdr:clientData/>
  </xdr:twoCellAnchor>
  <xdr:twoCellAnchor>
    <xdr:from>
      <xdr:col>11</xdr:col>
      <xdr:colOff>190500</xdr:colOff>
      <xdr:row>11</xdr:row>
      <xdr:rowOff>95250</xdr:rowOff>
    </xdr:from>
    <xdr:to>
      <xdr:col>11</xdr:col>
      <xdr:colOff>542925</xdr:colOff>
      <xdr:row>11</xdr:row>
      <xdr:rowOff>323850</xdr:rowOff>
    </xdr:to>
    <xdr:sp macro="" textlink="">
      <xdr:nvSpPr>
        <xdr:cNvPr id="22240" name="AutoShape 47">
          <a:extLst>
            <a:ext uri="{FF2B5EF4-FFF2-40B4-BE49-F238E27FC236}">
              <a16:creationId xmlns:a16="http://schemas.microsoft.com/office/drawing/2014/main" id="{00000000-0008-0000-0100-0000E0560000}"/>
            </a:ext>
          </a:extLst>
        </xdr:cNvPr>
        <xdr:cNvSpPr>
          <a:spLocks noChangeArrowheads="1"/>
        </xdr:cNvSpPr>
      </xdr:nvSpPr>
      <xdr:spPr bwMode="auto">
        <a:xfrm>
          <a:off x="6315075" y="4267200"/>
          <a:ext cx="352425" cy="228600"/>
        </a:xfrm>
        <a:prstGeom prst="leftArrow">
          <a:avLst>
            <a:gd name="adj1" fmla="val 50000"/>
            <a:gd name="adj2" fmla="val 37214"/>
          </a:avLst>
        </a:prstGeom>
        <a:solidFill>
          <a:srgbClr val="FF0000"/>
        </a:solidFill>
        <a:ln w="9525">
          <a:solidFill>
            <a:srgbClr val="000000"/>
          </a:solidFill>
          <a:miter lim="800000"/>
          <a:headEnd/>
          <a:tailEnd/>
        </a:ln>
      </xdr:spPr>
    </xdr:sp>
    <xdr:clientData/>
  </xdr:twoCellAnchor>
  <xdr:twoCellAnchor>
    <xdr:from>
      <xdr:col>11</xdr:col>
      <xdr:colOff>180975</xdr:colOff>
      <xdr:row>12</xdr:row>
      <xdr:rowOff>66675</xdr:rowOff>
    </xdr:from>
    <xdr:to>
      <xdr:col>11</xdr:col>
      <xdr:colOff>542925</xdr:colOff>
      <xdr:row>12</xdr:row>
      <xdr:rowOff>295275</xdr:rowOff>
    </xdr:to>
    <xdr:sp macro="" textlink="">
      <xdr:nvSpPr>
        <xdr:cNvPr id="22241" name="AutoShape 47">
          <a:extLst>
            <a:ext uri="{FF2B5EF4-FFF2-40B4-BE49-F238E27FC236}">
              <a16:creationId xmlns:a16="http://schemas.microsoft.com/office/drawing/2014/main" id="{00000000-0008-0000-0100-0000E1560000}"/>
            </a:ext>
          </a:extLst>
        </xdr:cNvPr>
        <xdr:cNvSpPr>
          <a:spLocks noChangeArrowheads="1"/>
        </xdr:cNvSpPr>
      </xdr:nvSpPr>
      <xdr:spPr bwMode="auto">
        <a:xfrm>
          <a:off x="6305550" y="4676775"/>
          <a:ext cx="361950" cy="228600"/>
        </a:xfrm>
        <a:prstGeom prst="leftArrow">
          <a:avLst>
            <a:gd name="adj1" fmla="val 50000"/>
            <a:gd name="adj2" fmla="val 38220"/>
          </a:avLst>
        </a:prstGeom>
        <a:solidFill>
          <a:srgbClr val="FF0000"/>
        </a:solidFill>
        <a:ln w="9525">
          <a:solidFill>
            <a:srgbClr val="000000"/>
          </a:solidFill>
          <a:miter lim="800000"/>
          <a:headEnd/>
          <a:tailEnd/>
        </a:ln>
      </xdr:spPr>
    </xdr:sp>
    <xdr:clientData/>
  </xdr:twoCellAnchor>
  <xdr:twoCellAnchor>
    <xdr:from>
      <xdr:col>11</xdr:col>
      <xdr:colOff>180975</xdr:colOff>
      <xdr:row>13</xdr:row>
      <xdr:rowOff>66675</xdr:rowOff>
    </xdr:from>
    <xdr:to>
      <xdr:col>11</xdr:col>
      <xdr:colOff>542925</xdr:colOff>
      <xdr:row>13</xdr:row>
      <xdr:rowOff>295275</xdr:rowOff>
    </xdr:to>
    <xdr:sp macro="" textlink="">
      <xdr:nvSpPr>
        <xdr:cNvPr id="22242" name="AutoShape 47">
          <a:extLst>
            <a:ext uri="{FF2B5EF4-FFF2-40B4-BE49-F238E27FC236}">
              <a16:creationId xmlns:a16="http://schemas.microsoft.com/office/drawing/2014/main" id="{00000000-0008-0000-0100-0000E2560000}"/>
            </a:ext>
          </a:extLst>
        </xdr:cNvPr>
        <xdr:cNvSpPr>
          <a:spLocks noChangeArrowheads="1"/>
        </xdr:cNvSpPr>
      </xdr:nvSpPr>
      <xdr:spPr bwMode="auto">
        <a:xfrm>
          <a:off x="6305550" y="5114925"/>
          <a:ext cx="361950" cy="228600"/>
        </a:xfrm>
        <a:prstGeom prst="leftArrow">
          <a:avLst>
            <a:gd name="adj1" fmla="val 50000"/>
            <a:gd name="adj2" fmla="val 38220"/>
          </a:avLst>
        </a:prstGeom>
        <a:solidFill>
          <a:srgbClr val="FF0000"/>
        </a:solidFill>
        <a:ln w="9525">
          <a:solidFill>
            <a:srgbClr val="000000"/>
          </a:solidFill>
          <a:miter lim="800000"/>
          <a:headEnd/>
          <a:tailEnd/>
        </a:ln>
      </xdr:spPr>
    </xdr:sp>
    <xdr:clientData/>
  </xdr:twoCellAnchor>
  <xdr:twoCellAnchor>
    <xdr:from>
      <xdr:col>15</xdr:col>
      <xdr:colOff>266700</xdr:colOff>
      <xdr:row>14</xdr:row>
      <xdr:rowOff>95250</xdr:rowOff>
    </xdr:from>
    <xdr:to>
      <xdr:col>20</xdr:col>
      <xdr:colOff>66675</xdr:colOff>
      <xdr:row>16</xdr:row>
      <xdr:rowOff>66675</xdr:rowOff>
    </xdr:to>
    <xdr:sp macro="" textlink="">
      <xdr:nvSpPr>
        <xdr:cNvPr id="22244" name="吹き出し: 円形 3">
          <a:extLst>
            <a:ext uri="{FF2B5EF4-FFF2-40B4-BE49-F238E27FC236}">
              <a16:creationId xmlns:a16="http://schemas.microsoft.com/office/drawing/2014/main" id="{00000000-0008-0000-0100-0000E4560000}"/>
            </a:ext>
          </a:extLst>
        </xdr:cNvPr>
        <xdr:cNvSpPr>
          <a:spLocks noChangeArrowheads="1"/>
        </xdr:cNvSpPr>
      </xdr:nvSpPr>
      <xdr:spPr bwMode="auto">
        <a:xfrm>
          <a:off x="9105900" y="5943600"/>
          <a:ext cx="2819400" cy="685800"/>
        </a:xfrm>
        <a:prstGeom prst="wedgeEllipseCallout">
          <a:avLst>
            <a:gd name="adj1" fmla="val -35904"/>
            <a:gd name="adj2" fmla="val -88247"/>
          </a:avLst>
        </a:prstGeom>
        <a:noFill/>
        <a:ln w="9525" algn="ctr">
          <a:solidFill>
            <a:srgbClr val="400000"/>
          </a:solidFill>
          <a:round/>
          <a:headEnd/>
          <a:tailEnd/>
        </a:ln>
      </xdr:spPr>
    </xdr:sp>
    <xdr:clientData/>
  </xdr:twoCellAnchor>
  <xdr:oneCellAnchor>
    <xdr:from>
      <xdr:col>16</xdr:col>
      <xdr:colOff>0</xdr:colOff>
      <xdr:row>14</xdr:row>
      <xdr:rowOff>257176</xdr:rowOff>
    </xdr:from>
    <xdr:ext cx="2571750" cy="476249"/>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9267825" y="6105526"/>
          <a:ext cx="2571750" cy="476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300"/>
            </a:lnSpc>
          </a:pPr>
          <a:r>
            <a:rPr kumimoji="1" lang="ja-JP" altLang="en-US" sz="1400" b="1">
              <a:solidFill>
                <a:srgbClr val="FF0000"/>
              </a:solidFill>
            </a:rPr>
            <a:t>参加申込み者の中から選出しなければならないため</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5</xdr:col>
      <xdr:colOff>47849</xdr:colOff>
      <xdr:row>8</xdr:row>
      <xdr:rowOff>79472</xdr:rowOff>
    </xdr:from>
    <xdr:to>
      <xdr:col>10</xdr:col>
      <xdr:colOff>54941</xdr:colOff>
      <xdr:row>12</xdr:row>
      <xdr:rowOff>20839</xdr:rowOff>
    </xdr:to>
    <xdr:pic>
      <xdr:nvPicPr>
        <xdr:cNvPr id="7" name="グラフィックス 6" descr="戻る">
          <a:extLst>
            <a:ext uri="{FF2B5EF4-FFF2-40B4-BE49-F238E27FC236}">
              <a16:creationId xmlns:a16="http://schemas.microsoft.com/office/drawing/2014/main" id="{A80D7158-11BA-B662-3815-D607E6DCBEE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rot="19404785">
          <a:off x="5267549" y="3165572"/>
          <a:ext cx="2773152" cy="750992"/>
        </a:xfrm>
        <a:prstGeom prst="rect">
          <a:avLst/>
        </a:prstGeom>
      </xdr:spPr>
    </xdr:pic>
    <xdr:clientData/>
  </xdr:twoCellAnchor>
  <xdr:twoCellAnchor editAs="oneCell">
    <xdr:from>
      <xdr:col>10</xdr:col>
      <xdr:colOff>1184310</xdr:colOff>
      <xdr:row>3</xdr:row>
      <xdr:rowOff>599427</xdr:rowOff>
    </xdr:from>
    <xdr:to>
      <xdr:col>12</xdr:col>
      <xdr:colOff>3052</xdr:colOff>
      <xdr:row>5</xdr:row>
      <xdr:rowOff>206688</xdr:rowOff>
    </xdr:to>
    <xdr:pic>
      <xdr:nvPicPr>
        <xdr:cNvPr id="9" name="グラフィックス 8" descr="戻る (RTL)">
          <a:extLst>
            <a:ext uri="{FF2B5EF4-FFF2-40B4-BE49-F238E27FC236}">
              <a16:creationId xmlns:a16="http://schemas.microsoft.com/office/drawing/2014/main" id="{BC6277D2-4258-E6C3-0EEF-7F9DE56398FE}"/>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rot="5057817" flipV="1">
          <a:off x="9203483" y="1419454"/>
          <a:ext cx="630246" cy="780892"/>
        </a:xfrm>
        <a:prstGeom prst="rect">
          <a:avLst/>
        </a:prstGeom>
      </xdr:spPr>
    </xdr:pic>
    <xdr:clientData/>
  </xdr:twoCellAnchor>
  <xdr:twoCellAnchor editAs="oneCell">
    <xdr:from>
      <xdr:col>13</xdr:col>
      <xdr:colOff>129542</xdr:colOff>
      <xdr:row>3</xdr:row>
      <xdr:rowOff>9942</xdr:rowOff>
    </xdr:from>
    <xdr:to>
      <xdr:col>15</xdr:col>
      <xdr:colOff>38100</xdr:colOff>
      <xdr:row>5</xdr:row>
      <xdr:rowOff>97161</xdr:rowOff>
    </xdr:to>
    <xdr:pic>
      <xdr:nvPicPr>
        <xdr:cNvPr id="11" name="グラフィックス 10" descr="戻る (RTL)">
          <a:extLst>
            <a:ext uri="{FF2B5EF4-FFF2-40B4-BE49-F238E27FC236}">
              <a16:creationId xmlns:a16="http://schemas.microsoft.com/office/drawing/2014/main" id="{A4EFF650-C176-4E5B-8783-F233CB7FD511}"/>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rot="6444145" flipV="1">
          <a:off x="9648079" y="1273705"/>
          <a:ext cx="1018764" cy="1142998"/>
        </a:xfrm>
        <a:prstGeom prst="rect">
          <a:avLst/>
        </a:prstGeom>
      </xdr:spPr>
    </xdr:pic>
    <xdr:clientData/>
  </xdr:twoCellAnchor>
  <xdr:twoCellAnchor editAs="oneCell">
    <xdr:from>
      <xdr:col>11</xdr:col>
      <xdr:colOff>38816</xdr:colOff>
      <xdr:row>37</xdr:row>
      <xdr:rowOff>102996</xdr:rowOff>
    </xdr:from>
    <xdr:to>
      <xdr:col>13</xdr:col>
      <xdr:colOff>211091</xdr:colOff>
      <xdr:row>42</xdr:row>
      <xdr:rowOff>59181</xdr:rowOff>
    </xdr:to>
    <xdr:pic>
      <xdr:nvPicPr>
        <xdr:cNvPr id="16" name="グラフィックス 15" descr="戻る (RTL)">
          <a:extLst>
            <a:ext uri="{FF2B5EF4-FFF2-40B4-BE49-F238E27FC236}">
              <a16:creationId xmlns:a16="http://schemas.microsoft.com/office/drawing/2014/main" id="{B25F2A8C-612D-2716-56A3-3D0BDD388B4D}"/>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rot="10405083">
          <a:off x="9297116" y="8351646"/>
          <a:ext cx="1381950" cy="914400"/>
        </a:xfrm>
        <a:prstGeom prst="rect">
          <a:avLst/>
        </a:prstGeom>
      </xdr:spPr>
    </xdr:pic>
    <xdr:clientData/>
  </xdr:twoCellAnchor>
  <xdr:twoCellAnchor>
    <xdr:from>
      <xdr:col>6</xdr:col>
      <xdr:colOff>57150</xdr:colOff>
      <xdr:row>13</xdr:row>
      <xdr:rowOff>133349</xdr:rowOff>
    </xdr:from>
    <xdr:to>
      <xdr:col>6</xdr:col>
      <xdr:colOff>609600</xdr:colOff>
      <xdr:row>36</xdr:row>
      <xdr:rowOff>161925</xdr:rowOff>
    </xdr:to>
    <xdr:sp macro="" textlink="">
      <xdr:nvSpPr>
        <xdr:cNvPr id="5" name="右中かっこ 4">
          <a:extLst>
            <a:ext uri="{FF2B5EF4-FFF2-40B4-BE49-F238E27FC236}">
              <a16:creationId xmlns:a16="http://schemas.microsoft.com/office/drawing/2014/main" id="{EE771A43-E9A2-A158-575D-96E211422573}"/>
            </a:ext>
          </a:extLst>
        </xdr:cNvPr>
        <xdr:cNvSpPr/>
      </xdr:nvSpPr>
      <xdr:spPr bwMode="auto">
        <a:xfrm>
          <a:off x="5819775" y="4229099"/>
          <a:ext cx="552450" cy="4410076"/>
        </a:xfrm>
        <a:prstGeom prst="rightBrace">
          <a:avLst>
            <a:gd name="adj1" fmla="val 8333"/>
            <a:gd name="adj2" fmla="val 50654"/>
          </a:avLst>
        </a:prstGeom>
        <a:noFill/>
        <a:ln w="38100" cap="flat" cmpd="sng" algn="ctr">
          <a:solidFill>
            <a:srgbClr val="FFC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ln w="38100">
              <a:solidFill>
                <a:srgbClr val="FFC000"/>
              </a:solidFill>
              <a:prstDash val="solid"/>
            </a:ln>
            <a:solidFill>
              <a:srgbClr val="FFC000"/>
            </a:solidFill>
          </a:endParaRPr>
        </a:p>
      </xdr:txBody>
    </xdr:sp>
    <xdr:clientData/>
  </xdr:twoCellAnchor>
  <xdr:twoCellAnchor editAs="oneCell">
    <xdr:from>
      <xdr:col>17</xdr:col>
      <xdr:colOff>124154</xdr:colOff>
      <xdr:row>3</xdr:row>
      <xdr:rowOff>392546</xdr:rowOff>
    </xdr:from>
    <xdr:to>
      <xdr:col>19</xdr:col>
      <xdr:colOff>282399</xdr:colOff>
      <xdr:row>5</xdr:row>
      <xdr:rowOff>210591</xdr:rowOff>
    </xdr:to>
    <xdr:pic>
      <xdr:nvPicPr>
        <xdr:cNvPr id="8" name="グラフィックス 7" descr="戻る (RTL)">
          <a:extLst>
            <a:ext uri="{FF2B5EF4-FFF2-40B4-BE49-F238E27FC236}">
              <a16:creationId xmlns:a16="http://schemas.microsoft.com/office/drawing/2014/main" id="{015AF385-EC1F-468E-9FC4-402D62D8643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rot="6529591" flipV="1">
          <a:off x="12233841" y="1625479"/>
          <a:ext cx="740065" cy="925960"/>
        </a:xfrm>
        <a:prstGeom prst="rect">
          <a:avLst/>
        </a:prstGeom>
      </xdr:spPr>
    </xdr:pic>
    <xdr:clientData/>
  </xdr:twoCellAnchor>
  <xdr:twoCellAnchor>
    <xdr:from>
      <xdr:col>0</xdr:col>
      <xdr:colOff>321945</xdr:colOff>
      <xdr:row>2</xdr:row>
      <xdr:rowOff>91440</xdr:rowOff>
    </xdr:from>
    <xdr:to>
      <xdr:col>1</xdr:col>
      <xdr:colOff>287655</xdr:colOff>
      <xdr:row>2</xdr:row>
      <xdr:rowOff>360045</xdr:rowOff>
    </xdr:to>
    <xdr:sp macro="" textlink="">
      <xdr:nvSpPr>
        <xdr:cNvPr id="2" name="正方形/長方形 1">
          <a:extLst>
            <a:ext uri="{FF2B5EF4-FFF2-40B4-BE49-F238E27FC236}">
              <a16:creationId xmlns:a16="http://schemas.microsoft.com/office/drawing/2014/main" id="{8C27EE76-20E5-0F46-8880-FDB490237638}"/>
            </a:ext>
          </a:extLst>
        </xdr:cNvPr>
        <xdr:cNvSpPr/>
      </xdr:nvSpPr>
      <xdr:spPr bwMode="auto">
        <a:xfrm>
          <a:off x="321945" y="967740"/>
          <a:ext cx="461010" cy="268605"/>
        </a:xfrm>
        <a:prstGeom prst="rect">
          <a:avLst/>
        </a:prstGeom>
        <a:solidFill>
          <a:srgbClr val="FFFF00"/>
        </a:solid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4</xdr:col>
      <xdr:colOff>1735477</xdr:colOff>
      <xdr:row>37</xdr:row>
      <xdr:rowOff>380</xdr:rowOff>
    </xdr:from>
    <xdr:to>
      <xdr:col>6</xdr:col>
      <xdr:colOff>106544</xdr:colOff>
      <xdr:row>39</xdr:row>
      <xdr:rowOff>102426</xdr:rowOff>
    </xdr:to>
    <xdr:pic>
      <xdr:nvPicPr>
        <xdr:cNvPr id="4" name="グラフィックス 3" descr="戻る (RTL)">
          <a:extLst>
            <a:ext uri="{FF2B5EF4-FFF2-40B4-BE49-F238E27FC236}">
              <a16:creationId xmlns:a16="http://schemas.microsoft.com/office/drawing/2014/main" id="{6830C677-2B17-4FE4-89BD-5EFEE4160AC6}"/>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rot="15349571" flipV="1">
          <a:off x="5208625" y="8490632"/>
          <a:ext cx="483046" cy="8380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21</xdr:col>
      <xdr:colOff>704850</xdr:colOff>
      <xdr:row>1</xdr:row>
      <xdr:rowOff>39553</xdr:rowOff>
    </xdr:from>
    <xdr:to>
      <xdr:col>21</xdr:col>
      <xdr:colOff>1447800</xdr:colOff>
      <xdr:row>2</xdr:row>
      <xdr:rowOff>87178</xdr:rowOff>
    </xdr:to>
    <xdr:sp macro="" textlink="">
      <xdr:nvSpPr>
        <xdr:cNvPr id="1240" name="円/楕円 1">
          <a:extLst>
            <a:ext uri="{FF2B5EF4-FFF2-40B4-BE49-F238E27FC236}">
              <a16:creationId xmlns:a16="http://schemas.microsoft.com/office/drawing/2014/main" id="{00000000-0008-0000-0300-0000D8040000}"/>
            </a:ext>
          </a:extLst>
        </xdr:cNvPr>
        <xdr:cNvSpPr>
          <a:spLocks noChangeArrowheads="1"/>
        </xdr:cNvSpPr>
      </xdr:nvSpPr>
      <xdr:spPr bwMode="auto">
        <a:xfrm>
          <a:off x="6726587" y="209066"/>
          <a:ext cx="742950" cy="459298"/>
        </a:xfrm>
        <a:prstGeom prst="ellipse">
          <a:avLst/>
        </a:prstGeom>
        <a:noFill/>
        <a:ln w="38100" algn="ctr">
          <a:solidFill>
            <a:srgbClr val="400000"/>
          </a:solidFill>
          <a:round/>
          <a:headEnd/>
          <a:tailEnd/>
        </a:ln>
      </xdr:spPr>
    </xdr:sp>
    <xdr:clientData/>
  </xdr:twoCellAnchor>
  <xdr:twoCellAnchor>
    <xdr:from>
      <xdr:col>13</xdr:col>
      <xdr:colOff>957422</xdr:colOff>
      <xdr:row>0</xdr:row>
      <xdr:rowOff>166771</xdr:rowOff>
    </xdr:from>
    <xdr:to>
      <xdr:col>21</xdr:col>
      <xdr:colOff>49957</xdr:colOff>
      <xdr:row>2</xdr:row>
      <xdr:rowOff>37003</xdr:rowOff>
    </xdr:to>
    <xdr:sp macro="" textlink="">
      <xdr:nvSpPr>
        <xdr:cNvPr id="2" name="吹き出し: 円形 1">
          <a:extLst>
            <a:ext uri="{FF2B5EF4-FFF2-40B4-BE49-F238E27FC236}">
              <a16:creationId xmlns:a16="http://schemas.microsoft.com/office/drawing/2014/main" id="{94C5983E-5A76-0899-38B4-B635AFD9FD03}"/>
            </a:ext>
          </a:extLst>
        </xdr:cNvPr>
        <xdr:cNvSpPr/>
      </xdr:nvSpPr>
      <xdr:spPr bwMode="auto">
        <a:xfrm rot="10981571">
          <a:off x="4396108" y="166771"/>
          <a:ext cx="1675586" cy="669363"/>
        </a:xfrm>
        <a:prstGeom prst="wedgeEllipseCallout">
          <a:avLst>
            <a:gd name="adj1" fmla="val -89903"/>
            <a:gd name="adj2" fmla="val 8777"/>
          </a:avLst>
        </a:prstGeom>
        <a:no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86591</xdr:colOff>
      <xdr:row>15</xdr:row>
      <xdr:rowOff>25256</xdr:rowOff>
    </xdr:from>
    <xdr:to>
      <xdr:col>20</xdr:col>
      <xdr:colOff>3175</xdr:colOff>
      <xdr:row>55</xdr:row>
      <xdr:rowOff>0</xdr:rowOff>
    </xdr:to>
    <xdr:sp macro="" textlink="">
      <xdr:nvSpPr>
        <xdr:cNvPr id="20273" name="AutoShape 12">
          <a:extLst>
            <a:ext uri="{FF2B5EF4-FFF2-40B4-BE49-F238E27FC236}">
              <a16:creationId xmlns:a16="http://schemas.microsoft.com/office/drawing/2014/main" id="{00000000-0008-0000-0500-0000314F0000}"/>
            </a:ext>
          </a:extLst>
        </xdr:cNvPr>
        <xdr:cNvSpPr>
          <a:spLocks/>
        </xdr:cNvSpPr>
      </xdr:nvSpPr>
      <xdr:spPr bwMode="auto">
        <a:xfrm>
          <a:off x="10564091" y="4690341"/>
          <a:ext cx="695902" cy="18079460"/>
        </a:xfrm>
        <a:prstGeom prst="rightBrace">
          <a:avLst>
            <a:gd name="adj1" fmla="val 118785"/>
            <a:gd name="adj2" fmla="val 50000"/>
          </a:avLst>
        </a:prstGeom>
        <a:noFill/>
        <a:ln w="9525">
          <a:solidFill>
            <a:srgbClr val="FF0000"/>
          </a:solidFill>
          <a:round/>
          <a:headEnd/>
          <a:tailEnd/>
        </a:ln>
      </xdr:spPr>
      <xdr:txBody>
        <a:bodyPr/>
        <a:lstStyle/>
        <a:p>
          <a:endParaRPr lang="en-US" altLang="ja-JP"/>
        </a:p>
        <a:p>
          <a:endParaRPr lang="ja-JP" altLang="en-US"/>
        </a:p>
      </xdr:txBody>
    </xdr:sp>
    <xdr:clientData/>
  </xdr:twoCellAnchor>
  <xdr:twoCellAnchor>
    <xdr:from>
      <xdr:col>0</xdr:col>
      <xdr:colOff>314325</xdr:colOff>
      <xdr:row>1</xdr:row>
      <xdr:rowOff>85725</xdr:rowOff>
    </xdr:from>
    <xdr:to>
      <xdr:col>2</xdr:col>
      <xdr:colOff>161925</xdr:colOff>
      <xdr:row>1</xdr:row>
      <xdr:rowOff>323850</xdr:rowOff>
    </xdr:to>
    <xdr:sp macro="" textlink="">
      <xdr:nvSpPr>
        <xdr:cNvPr id="28756" name="正方形/長方形 3">
          <a:extLst>
            <a:ext uri="{FF2B5EF4-FFF2-40B4-BE49-F238E27FC236}">
              <a16:creationId xmlns:a16="http://schemas.microsoft.com/office/drawing/2014/main" id="{00000000-0008-0000-0500-000054700000}"/>
            </a:ext>
          </a:extLst>
        </xdr:cNvPr>
        <xdr:cNvSpPr>
          <a:spLocks noChangeArrowheads="1"/>
        </xdr:cNvSpPr>
      </xdr:nvSpPr>
      <xdr:spPr bwMode="auto">
        <a:xfrm>
          <a:off x="314325" y="466725"/>
          <a:ext cx="561975" cy="238125"/>
        </a:xfrm>
        <a:prstGeom prst="rect">
          <a:avLst/>
        </a:prstGeom>
        <a:solidFill>
          <a:srgbClr val="E6E0EC"/>
        </a:solidFill>
        <a:ln w="9525" algn="ctr">
          <a:solidFill>
            <a:srgbClr val="4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224117</xdr:colOff>
      <xdr:row>1</xdr:row>
      <xdr:rowOff>112060</xdr:rowOff>
    </xdr:from>
    <xdr:to>
      <xdr:col>34</xdr:col>
      <xdr:colOff>100851</xdr:colOff>
      <xdr:row>15</xdr:row>
      <xdr:rowOff>156885</xdr:rowOff>
    </xdr:to>
    <xdr:sp macro="" textlink="">
      <xdr:nvSpPr>
        <xdr:cNvPr id="3" name="矢印: 折線 2">
          <a:extLst>
            <a:ext uri="{FF2B5EF4-FFF2-40B4-BE49-F238E27FC236}">
              <a16:creationId xmlns:a16="http://schemas.microsoft.com/office/drawing/2014/main" id="{99FBF98A-4340-9C13-ACFB-F02D8719691A}"/>
            </a:ext>
          </a:extLst>
        </xdr:cNvPr>
        <xdr:cNvSpPr/>
      </xdr:nvSpPr>
      <xdr:spPr bwMode="auto">
        <a:xfrm rot="5400000">
          <a:off x="10186145" y="1243856"/>
          <a:ext cx="4224619" cy="2723028"/>
        </a:xfrm>
        <a:prstGeom prst="bentArrow">
          <a:avLst>
            <a:gd name="adj1" fmla="val 4916"/>
            <a:gd name="adj2" fmla="val 6912"/>
            <a:gd name="adj3" fmla="val 7157"/>
            <a:gd name="adj4" fmla="val 43206"/>
          </a:avLst>
        </a:prstGeom>
        <a:solidFill>
          <a:schemeClr val="accent2">
            <a:lumMod val="20000"/>
            <a:lumOff val="80000"/>
          </a:schemeClr>
        </a:solid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kern="12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29</xdr:col>
      <xdr:colOff>88899</xdr:colOff>
      <xdr:row>0</xdr:row>
      <xdr:rowOff>114306</xdr:rowOff>
    </xdr:from>
    <xdr:to>
      <xdr:col>33</xdr:col>
      <xdr:colOff>406400</xdr:colOff>
      <xdr:row>15</xdr:row>
      <xdr:rowOff>0</xdr:rowOff>
    </xdr:to>
    <xdr:sp macro="" textlink="">
      <xdr:nvSpPr>
        <xdr:cNvPr id="4" name="矢印: 折線 3">
          <a:extLst>
            <a:ext uri="{FF2B5EF4-FFF2-40B4-BE49-F238E27FC236}">
              <a16:creationId xmlns:a16="http://schemas.microsoft.com/office/drawing/2014/main" id="{7FB869A8-7A19-42E7-A5C4-AC8C990A9CE8}"/>
            </a:ext>
          </a:extLst>
        </xdr:cNvPr>
        <xdr:cNvSpPr/>
      </xdr:nvSpPr>
      <xdr:spPr bwMode="auto">
        <a:xfrm rot="5400000">
          <a:off x="9563103" y="723902"/>
          <a:ext cx="3619494" cy="2400301"/>
        </a:xfrm>
        <a:prstGeom prst="bentArrow">
          <a:avLst>
            <a:gd name="adj1" fmla="val 4916"/>
            <a:gd name="adj2" fmla="val 6219"/>
            <a:gd name="adj3" fmla="val 8912"/>
            <a:gd name="adj4" fmla="val 42908"/>
          </a:avLst>
        </a:prstGeom>
        <a:solidFill>
          <a:schemeClr val="accent2">
            <a:lumMod val="20000"/>
            <a:lumOff val="80000"/>
          </a:schemeClr>
        </a:solid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kern="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2"/>
  <sheetViews>
    <sheetView showZeros="0" topLeftCell="A13" zoomScaleNormal="100" workbookViewId="0">
      <selection activeCell="AB9" sqref="AB9"/>
    </sheetView>
  </sheetViews>
  <sheetFormatPr defaultColWidth="9" defaultRowHeight="13.5"/>
  <cols>
    <col min="1" max="1" width="2.625" style="141" customWidth="1"/>
    <col min="2" max="2" width="0.875" style="141" customWidth="1"/>
    <col min="3" max="3" width="4.625" style="141" customWidth="1"/>
    <col min="4" max="4" width="0.875" style="7" customWidth="1"/>
    <col min="5" max="5" width="3.125" style="7" customWidth="1"/>
    <col min="6" max="6" width="2.625" style="7" customWidth="1"/>
    <col min="7" max="7" width="5.625" style="7" customWidth="1"/>
    <col min="8" max="8" width="3.625" style="7" customWidth="1"/>
    <col min="9" max="9" width="0.875" style="7" customWidth="1"/>
    <col min="10" max="10" width="3.625" style="7" customWidth="1"/>
    <col min="11" max="11" width="0.875" style="7" customWidth="1"/>
    <col min="12" max="12" width="7.125" style="7" customWidth="1"/>
    <col min="13" max="14" width="7.625" style="7" customWidth="1"/>
    <col min="15" max="15" width="2.625" style="7" customWidth="1"/>
    <col min="16" max="16" width="0.875" style="141" customWidth="1"/>
    <col min="17" max="17" width="8.625" style="7" customWidth="1"/>
    <col min="18" max="18" width="0.875" style="141" customWidth="1"/>
    <col min="19" max="19" width="6.375" style="7" customWidth="1"/>
    <col min="20" max="20" width="0.875" style="7" customWidth="1"/>
    <col min="21" max="21" width="3.625" style="7" customWidth="1"/>
    <col min="22" max="22" width="8.125" style="7" customWidth="1"/>
    <col min="23" max="23" width="10.625" style="7" customWidth="1"/>
    <col min="24" max="24" width="1.25" style="7" customWidth="1"/>
    <col min="25" max="25" width="9.625" style="7" customWidth="1"/>
    <col min="26" max="26" width="6.875" style="7" customWidth="1"/>
    <col min="27" max="27" width="5.625" style="7" customWidth="1"/>
    <col min="28" max="28" width="11.625" style="7" customWidth="1"/>
    <col min="29" max="29" width="14" style="7" customWidth="1"/>
    <col min="30" max="31" width="9" style="7"/>
    <col min="32" max="32" width="5.625" style="7" customWidth="1"/>
    <col min="33" max="33" width="15.625" style="7" customWidth="1"/>
    <col min="34" max="34" width="5.625" style="7" customWidth="1"/>
    <col min="35" max="35" width="15.625" style="7" customWidth="1"/>
    <col min="36" max="36" width="5.625" style="7" customWidth="1"/>
    <col min="37" max="37" width="15.625" style="7" customWidth="1"/>
    <col min="38" max="16384" width="9" style="7"/>
  </cols>
  <sheetData>
    <row r="1" spans="1:37" ht="26.25" customHeight="1">
      <c r="A1" s="23" t="s">
        <v>182</v>
      </c>
      <c r="B1" s="23"/>
      <c r="C1" s="576"/>
      <c r="D1" s="576"/>
      <c r="E1" s="576"/>
      <c r="F1" s="577" t="s">
        <v>226</v>
      </c>
      <c r="G1" s="578"/>
      <c r="H1" s="578"/>
      <c r="I1" s="578"/>
      <c r="J1" s="578"/>
      <c r="K1" s="578"/>
      <c r="L1" s="578"/>
      <c r="M1" s="578"/>
      <c r="N1" s="578"/>
      <c r="O1" s="578"/>
      <c r="P1" s="578"/>
      <c r="Q1" s="578"/>
      <c r="R1" s="578"/>
      <c r="S1" s="578"/>
      <c r="T1" s="578"/>
      <c r="U1" s="578"/>
      <c r="V1" s="578"/>
      <c r="W1" s="578"/>
      <c r="X1" s="578"/>
      <c r="Y1" s="578"/>
      <c r="Z1" s="578"/>
      <c r="AA1" s="578"/>
      <c r="AB1" s="578"/>
      <c r="AC1" s="21"/>
      <c r="AD1" s="21"/>
    </row>
    <row r="2" spans="1:37" ht="26.25" customHeight="1">
      <c r="A2" s="435" t="s">
        <v>210</v>
      </c>
      <c r="B2" s="578" t="s">
        <v>227</v>
      </c>
      <c r="C2" s="578"/>
      <c r="D2" s="578"/>
      <c r="E2" s="578"/>
      <c r="F2" s="578"/>
      <c r="G2" s="578"/>
      <c r="H2" s="578"/>
      <c r="I2" s="578"/>
      <c r="J2" s="578"/>
      <c r="K2" s="578"/>
      <c r="L2" s="578"/>
      <c r="M2" s="578"/>
      <c r="N2" s="578"/>
      <c r="O2" s="578"/>
      <c r="P2" s="578"/>
      <c r="Q2" s="578"/>
      <c r="R2" s="578"/>
      <c r="S2" s="578"/>
      <c r="T2" s="578"/>
      <c r="U2" s="578"/>
      <c r="V2" s="578"/>
      <c r="W2" s="578"/>
      <c r="X2" s="578"/>
      <c r="Y2" s="578"/>
      <c r="Z2" s="388"/>
      <c r="AA2" s="388"/>
      <c r="AB2" s="388"/>
      <c r="AC2" s="21"/>
      <c r="AD2" s="21"/>
    </row>
    <row r="3" spans="1:37" ht="26.25" customHeight="1" thickBot="1">
      <c r="A3" s="578" t="s">
        <v>254</v>
      </c>
      <c r="B3" s="578"/>
      <c r="C3" s="578"/>
      <c r="D3" s="578"/>
      <c r="E3" s="578"/>
      <c r="F3" s="578"/>
      <c r="G3" s="578"/>
      <c r="H3" s="578"/>
      <c r="I3" s="578"/>
      <c r="J3" s="578"/>
      <c r="K3" s="578"/>
      <c r="L3" s="578"/>
      <c r="M3" s="578"/>
      <c r="N3" s="578"/>
      <c r="O3" s="578"/>
      <c r="P3" s="578"/>
      <c r="Q3" s="578"/>
      <c r="R3" s="578"/>
      <c r="S3" s="578"/>
      <c r="T3" s="578"/>
      <c r="U3" s="578"/>
      <c r="V3" s="578"/>
      <c r="W3" s="578"/>
      <c r="X3" s="38"/>
      <c r="Y3" s="387"/>
      <c r="Z3" s="388"/>
      <c r="AA3" s="388"/>
      <c r="AB3" s="388"/>
      <c r="AC3" s="21"/>
      <c r="AD3" s="21"/>
    </row>
    <row r="4" spans="1:37" ht="23.25" customHeight="1" thickTop="1">
      <c r="A4" s="386"/>
      <c r="B4" s="389"/>
      <c r="C4" s="389"/>
      <c r="D4" s="389"/>
      <c r="E4" s="389"/>
      <c r="F4" s="389"/>
      <c r="G4" s="389"/>
      <c r="H4" s="389"/>
      <c r="I4" s="389"/>
      <c r="J4" s="389"/>
      <c r="K4" s="389"/>
      <c r="L4" s="389"/>
      <c r="M4" s="389"/>
      <c r="N4" s="389"/>
      <c r="O4" s="389"/>
      <c r="P4" s="389"/>
      <c r="Q4" s="389"/>
      <c r="R4" s="389"/>
      <c r="S4" s="389"/>
      <c r="T4" s="389"/>
      <c r="U4" s="389"/>
      <c r="V4" s="389"/>
      <c r="W4" s="389"/>
      <c r="X4" s="38"/>
      <c r="Y4" s="583"/>
      <c r="Z4" s="584"/>
      <c r="AA4" s="584"/>
      <c r="AB4" s="585"/>
      <c r="AC4" s="22"/>
      <c r="AD4" s="21"/>
    </row>
    <row r="5" spans="1:37" ht="18.75" customHeight="1">
      <c r="A5" s="489" t="str">
        <f>名簿!B7</f>
        <v>令和</v>
      </c>
      <c r="B5" s="489"/>
      <c r="C5" s="489"/>
      <c r="D5" s="490">
        <f>名簿!B8</f>
        <v>7</v>
      </c>
      <c r="E5" s="490"/>
      <c r="F5" s="476" t="s">
        <v>128</v>
      </c>
      <c r="G5" s="223"/>
      <c r="H5" s="488">
        <f>Y4</f>
        <v>0</v>
      </c>
      <c r="I5" s="488"/>
      <c r="J5" s="488"/>
      <c r="K5" s="488"/>
      <c r="L5" s="488"/>
      <c r="M5" s="488"/>
      <c r="N5" s="488"/>
      <c r="O5" s="488"/>
      <c r="P5" s="488"/>
      <c r="Q5" s="488"/>
      <c r="R5" s="488"/>
      <c r="S5" s="488"/>
      <c r="T5" s="488"/>
      <c r="U5" s="488"/>
      <c r="V5" s="488"/>
      <c r="W5" s="488"/>
      <c r="X5" s="6"/>
      <c r="Y5" s="586"/>
      <c r="Z5" s="587"/>
      <c r="AA5" s="587"/>
      <c r="AB5" s="588"/>
      <c r="AC5" s="25"/>
    </row>
    <row r="6" spans="1:37" ht="18.95" customHeight="1">
      <c r="A6" s="138"/>
      <c r="B6" s="138"/>
      <c r="C6" s="139"/>
      <c r="D6" s="40"/>
      <c r="E6" s="40"/>
      <c r="F6" s="40"/>
      <c r="G6" s="40"/>
      <c r="I6" s="488">
        <f>Y6</f>
        <v>0</v>
      </c>
      <c r="J6" s="488"/>
      <c r="K6" s="488"/>
      <c r="L6" s="488"/>
      <c r="M6" s="488"/>
      <c r="N6" s="488"/>
      <c r="O6" s="488"/>
      <c r="P6" s="488"/>
      <c r="Q6" s="488"/>
      <c r="R6" s="488"/>
      <c r="S6" s="488"/>
      <c r="T6" s="488"/>
      <c r="U6" s="488"/>
      <c r="V6" s="488"/>
      <c r="W6" s="488"/>
      <c r="X6" s="14"/>
      <c r="Y6" s="589"/>
      <c r="Z6" s="590"/>
      <c r="AA6" s="590"/>
      <c r="AB6" s="591"/>
    </row>
    <row r="7" spans="1:37" ht="25.5" customHeight="1" thickBot="1">
      <c r="A7" s="595" t="s">
        <v>0</v>
      </c>
      <c r="B7" s="595"/>
      <c r="C7" s="595"/>
      <c r="D7" s="595"/>
      <c r="E7" s="595"/>
      <c r="F7" s="595"/>
      <c r="G7" s="595"/>
      <c r="H7" s="595"/>
      <c r="I7" s="595"/>
      <c r="J7" s="595"/>
      <c r="K7" s="595"/>
      <c r="L7" s="595"/>
      <c r="M7" s="595"/>
      <c r="N7" s="595"/>
      <c r="O7" s="595"/>
      <c r="P7" s="595"/>
      <c r="Q7" s="595"/>
      <c r="R7" s="595"/>
      <c r="S7" s="595"/>
      <c r="T7" s="595"/>
      <c r="U7" s="595"/>
      <c r="V7" s="595"/>
      <c r="W7" s="595"/>
      <c r="X7" s="24"/>
      <c r="Y7" s="592"/>
      <c r="Z7" s="593"/>
      <c r="AA7" s="593"/>
      <c r="AB7" s="594"/>
      <c r="AC7" s="23"/>
      <c r="AD7" s="108" t="s">
        <v>55</v>
      </c>
      <c r="AE7" s="93"/>
      <c r="AG7" s="106"/>
    </row>
    <row r="8" spans="1:37" ht="20.100000000000001" customHeight="1" thickTop="1" thickBot="1">
      <c r="A8" s="140"/>
      <c r="B8" s="140"/>
      <c r="C8" s="140"/>
      <c r="D8" s="96"/>
      <c r="E8" s="96"/>
      <c r="F8" s="96"/>
      <c r="G8" s="96"/>
      <c r="H8" s="96"/>
      <c r="I8" s="96"/>
      <c r="J8" s="96"/>
      <c r="K8" s="96"/>
      <c r="L8" s="486"/>
      <c r="M8" s="486"/>
      <c r="N8" s="486"/>
      <c r="O8" s="486"/>
      <c r="P8" s="165"/>
      <c r="Q8" s="165"/>
      <c r="R8" s="165"/>
      <c r="S8" s="486" t="s">
        <v>54</v>
      </c>
      <c r="T8" s="486"/>
      <c r="U8" s="487">
        <f>Z8</f>
        <v>0</v>
      </c>
      <c r="V8" s="486"/>
      <c r="W8" s="486"/>
      <c r="X8" s="24"/>
      <c r="Y8" s="105" t="s">
        <v>54</v>
      </c>
      <c r="Z8" s="491"/>
      <c r="AA8" s="492"/>
      <c r="AB8" s="493"/>
      <c r="AC8" s="23"/>
      <c r="AD8" s="107" t="s">
        <v>56</v>
      </c>
      <c r="AE8" s="93"/>
      <c r="AF8" s="106" t="s">
        <v>57</v>
      </c>
      <c r="AG8" s="107"/>
    </row>
    <row r="9" spans="1:37" ht="24.95" customHeight="1" thickTop="1" thickBot="1">
      <c r="A9" s="545" t="s">
        <v>1</v>
      </c>
      <c r="B9" s="546"/>
      <c r="C9" s="546"/>
      <c r="D9" s="546"/>
      <c r="E9" s="546"/>
      <c r="F9" s="546"/>
      <c r="G9" s="564">
        <f>名簿!F8</f>
        <v>0</v>
      </c>
      <c r="H9" s="565"/>
      <c r="I9" s="565"/>
      <c r="J9" s="565"/>
      <c r="K9" s="565"/>
      <c r="L9" s="565"/>
      <c r="M9" s="565"/>
      <c r="N9" s="566"/>
      <c r="O9" s="561" t="s">
        <v>78</v>
      </c>
      <c r="P9" s="562"/>
      <c r="Q9" s="563"/>
      <c r="R9" s="500" t="str">
        <f>名簿!M7</f>
        <v>ごーまる</v>
      </c>
      <c r="S9" s="501"/>
      <c r="T9" s="501"/>
      <c r="U9" s="502"/>
      <c r="V9" s="164" t="s">
        <v>130</v>
      </c>
      <c r="W9" s="225">
        <f>名簿!R7</f>
        <v>0</v>
      </c>
      <c r="X9" s="163"/>
      <c r="Y9" s="169" t="s">
        <v>35</v>
      </c>
      <c r="Z9" s="551" t="s">
        <v>16</v>
      </c>
      <c r="AA9" s="551"/>
      <c r="AB9" s="33"/>
      <c r="AD9" s="531" t="s">
        <v>172</v>
      </c>
      <c r="AE9" s="532"/>
      <c r="AF9" s="532"/>
      <c r="AG9" s="533"/>
    </row>
    <row r="10" spans="1:37" ht="24.95" customHeight="1" thickTop="1">
      <c r="A10" s="549" t="s">
        <v>118</v>
      </c>
      <c r="B10" s="550"/>
      <c r="C10" s="550"/>
      <c r="D10" s="550"/>
      <c r="E10" s="550"/>
      <c r="F10" s="550"/>
      <c r="G10" s="598">
        <f>名簿!H12</f>
        <v>0</v>
      </c>
      <c r="H10" s="599"/>
      <c r="I10" s="599"/>
      <c r="J10" s="599"/>
      <c r="K10" s="599"/>
      <c r="L10" s="600"/>
      <c r="M10" s="654" t="s">
        <v>71</v>
      </c>
      <c r="N10" s="655"/>
      <c r="O10" s="644" t="e">
        <f>AVERAGE(J17:J34,U17:U25,U29,U31,U33)</f>
        <v>#DIV/0!</v>
      </c>
      <c r="P10" s="645"/>
      <c r="Q10" s="645"/>
      <c r="R10" s="645"/>
      <c r="S10" s="581" t="s">
        <v>90</v>
      </c>
      <c r="T10" s="582"/>
      <c r="U10" s="552" t="s">
        <v>94</v>
      </c>
      <c r="V10" s="553"/>
      <c r="W10" s="554"/>
      <c r="X10" s="163"/>
      <c r="Y10" s="170" t="s">
        <v>27</v>
      </c>
      <c r="Z10" s="551" t="s">
        <v>16</v>
      </c>
      <c r="AA10" s="551"/>
      <c r="AB10" s="34"/>
      <c r="AD10" s="534"/>
      <c r="AE10" s="535"/>
      <c r="AF10" s="535"/>
      <c r="AG10" s="536"/>
    </row>
    <row r="11" spans="1:37" ht="24.95" customHeight="1" thickBot="1">
      <c r="A11" s="547" t="s">
        <v>23</v>
      </c>
      <c r="B11" s="548"/>
      <c r="C11" s="548"/>
      <c r="D11" s="548"/>
      <c r="E11" s="548"/>
      <c r="F11" s="548"/>
      <c r="G11" s="601" t="str">
        <f>IF(ISBLANK(AB9),"",VLOOKUP(AB9,名簿!$A$16:$S$65,3,0))</f>
        <v/>
      </c>
      <c r="H11" s="602"/>
      <c r="I11" s="602"/>
      <c r="J11" s="602"/>
      <c r="K11" s="602"/>
      <c r="L11" s="603"/>
      <c r="M11" s="656" t="s">
        <v>70</v>
      </c>
      <c r="N11" s="657"/>
      <c r="O11" s="646" t="str">
        <f>IF(ISBLANK(AB11),"",VLOOKUP(AB11,名簿!$A$16:$S$65,3,0))</f>
        <v/>
      </c>
      <c r="P11" s="647"/>
      <c r="Q11" s="647"/>
      <c r="R11" s="647"/>
      <c r="S11" s="647"/>
      <c r="T11" s="648"/>
      <c r="U11" s="555"/>
      <c r="V11" s="556"/>
      <c r="W11" s="557"/>
      <c r="X11" s="163"/>
      <c r="Y11" s="170" t="s">
        <v>70</v>
      </c>
      <c r="Z11" s="551" t="s">
        <v>16</v>
      </c>
      <c r="AA11" s="551"/>
      <c r="AB11" s="34"/>
      <c r="AD11" s="537"/>
      <c r="AE11" s="538"/>
      <c r="AF11" s="538"/>
      <c r="AG11" s="539"/>
    </row>
    <row r="12" spans="1:37" ht="24.95" customHeight="1" thickTop="1" thickBot="1">
      <c r="A12" s="547" t="s">
        <v>33</v>
      </c>
      <c r="B12" s="548"/>
      <c r="C12" s="548"/>
      <c r="D12" s="548"/>
      <c r="E12" s="548"/>
      <c r="F12" s="548"/>
      <c r="G12" s="601" t="str">
        <f>IF(ISBLANK(AB10),"",VLOOKUP(AB10,名簿!$A$16:$S$65,3,0))</f>
        <v/>
      </c>
      <c r="H12" s="602"/>
      <c r="I12" s="602"/>
      <c r="J12" s="602"/>
      <c r="K12" s="602"/>
      <c r="L12" s="603"/>
      <c r="M12" s="596" t="s">
        <v>34</v>
      </c>
      <c r="N12" s="597"/>
      <c r="O12" s="649" t="str">
        <f>IF(ISBLANK(AB12),"",VLOOKUP(AB12,名簿!$A$16:$S$65,3,0))</f>
        <v/>
      </c>
      <c r="P12" s="650"/>
      <c r="Q12" s="650"/>
      <c r="R12" s="650"/>
      <c r="S12" s="650"/>
      <c r="T12" s="651"/>
      <c r="U12" s="558"/>
      <c r="V12" s="559"/>
      <c r="W12" s="560"/>
      <c r="X12" s="163"/>
      <c r="Y12" s="171" t="s">
        <v>34</v>
      </c>
      <c r="Z12" s="567" t="s">
        <v>16</v>
      </c>
      <c r="AA12" s="567"/>
      <c r="AB12" s="35"/>
      <c r="AD12" s="540" t="s">
        <v>22</v>
      </c>
      <c r="AE12" s="541"/>
      <c r="AG12" s="106"/>
    </row>
    <row r="13" spans="1:37" ht="19.5" customHeight="1" thickTop="1" thickBot="1">
      <c r="A13" s="653" t="s">
        <v>129</v>
      </c>
      <c r="B13" s="653"/>
      <c r="C13" s="653"/>
      <c r="D13" s="653"/>
      <c r="E13" s="653"/>
      <c r="F13" s="653"/>
      <c r="G13" s="653"/>
      <c r="H13" s="653"/>
      <c r="I13" s="653"/>
      <c r="J13" s="653"/>
      <c r="K13" s="653"/>
      <c r="L13" s="653"/>
      <c r="M13" s="653"/>
      <c r="N13" s="653"/>
      <c r="O13" s="653"/>
      <c r="P13" s="653"/>
      <c r="Q13" s="653"/>
      <c r="R13" s="653"/>
      <c r="S13" s="653"/>
      <c r="T13" s="653"/>
      <c r="U13" s="653"/>
      <c r="V13" s="653"/>
      <c r="W13" s="653"/>
      <c r="X13" s="168"/>
      <c r="Y13" s="652"/>
      <c r="Z13" s="652"/>
      <c r="AA13" s="652"/>
      <c r="AB13" s="652"/>
    </row>
    <row r="14" spans="1:37" ht="24.95" customHeight="1" thickTop="1" thickBot="1">
      <c r="A14" s="511" t="s">
        <v>73</v>
      </c>
      <c r="B14" s="512"/>
      <c r="C14" s="512"/>
      <c r="D14" s="512"/>
      <c r="E14" s="512"/>
      <c r="F14" s="512"/>
      <c r="G14" s="512"/>
      <c r="H14" s="512"/>
      <c r="I14" s="512"/>
      <c r="J14" s="512"/>
      <c r="K14" s="512"/>
      <c r="L14" s="512"/>
      <c r="M14" s="512"/>
      <c r="N14" s="513"/>
      <c r="O14" s="511" t="s">
        <v>131</v>
      </c>
      <c r="P14" s="512"/>
      <c r="Q14" s="512"/>
      <c r="R14" s="512"/>
      <c r="S14" s="512"/>
      <c r="T14" s="512"/>
      <c r="U14" s="512"/>
      <c r="V14" s="512"/>
      <c r="W14" s="513"/>
      <c r="X14" s="168"/>
      <c r="Y14" s="130"/>
      <c r="Z14" s="130"/>
      <c r="AA14" s="130"/>
      <c r="AB14" s="130"/>
      <c r="AF14" s="628" t="s">
        <v>171</v>
      </c>
      <c r="AG14" s="629"/>
      <c r="AH14" s="629"/>
      <c r="AI14" s="629"/>
      <c r="AJ14" s="629"/>
      <c r="AK14" s="630"/>
    </row>
    <row r="15" spans="1:37" ht="12.95" customHeight="1" thickTop="1">
      <c r="A15" s="615" t="s">
        <v>3</v>
      </c>
      <c r="B15" s="516"/>
      <c r="C15" s="579" t="s">
        <v>7</v>
      </c>
      <c r="D15" s="579"/>
      <c r="E15" s="579"/>
      <c r="F15" s="579"/>
      <c r="G15" s="579"/>
      <c r="H15" s="579"/>
      <c r="I15" s="620"/>
      <c r="J15" s="525" t="s">
        <v>67</v>
      </c>
      <c r="K15" s="504" t="s">
        <v>126</v>
      </c>
      <c r="L15" s="505"/>
      <c r="M15" s="505"/>
      <c r="N15" s="506"/>
      <c r="O15" s="622" t="s">
        <v>3</v>
      </c>
      <c r="P15" s="516"/>
      <c r="Q15" s="514" t="s">
        <v>72</v>
      </c>
      <c r="R15" s="514"/>
      <c r="S15" s="514"/>
      <c r="T15" s="518"/>
      <c r="U15" s="525" t="s">
        <v>74</v>
      </c>
      <c r="V15" s="523" t="s">
        <v>75</v>
      </c>
      <c r="W15" s="618" t="s">
        <v>76</v>
      </c>
      <c r="X15" s="41"/>
      <c r="Y15" s="222"/>
      <c r="Z15" s="494" t="s">
        <v>127</v>
      </c>
      <c r="AA15" s="495"/>
      <c r="AB15" s="496"/>
      <c r="AC15" s="111"/>
    </row>
    <row r="16" spans="1:37" ht="12.95" customHeight="1" thickBot="1">
      <c r="A16" s="616"/>
      <c r="B16" s="517"/>
      <c r="C16" s="580"/>
      <c r="D16" s="580"/>
      <c r="E16" s="580"/>
      <c r="F16" s="580"/>
      <c r="G16" s="580"/>
      <c r="H16" s="580"/>
      <c r="I16" s="621"/>
      <c r="J16" s="526"/>
      <c r="K16" s="507" t="s">
        <v>121</v>
      </c>
      <c r="L16" s="508"/>
      <c r="M16" s="220" t="s">
        <v>81</v>
      </c>
      <c r="N16" s="221" t="s">
        <v>124</v>
      </c>
      <c r="O16" s="623"/>
      <c r="P16" s="517"/>
      <c r="Q16" s="515"/>
      <c r="R16" s="515"/>
      <c r="S16" s="515"/>
      <c r="T16" s="519"/>
      <c r="U16" s="526"/>
      <c r="V16" s="524"/>
      <c r="W16" s="619"/>
      <c r="X16" s="41"/>
      <c r="Y16" s="206"/>
      <c r="Z16" s="497"/>
      <c r="AA16" s="498"/>
      <c r="AB16" s="499"/>
      <c r="AC16" s="111"/>
      <c r="AF16" s="337" t="s">
        <v>163</v>
      </c>
      <c r="AG16" s="337" t="s">
        <v>164</v>
      </c>
      <c r="AH16" s="341" t="s">
        <v>163</v>
      </c>
      <c r="AI16" s="346" t="s">
        <v>164</v>
      </c>
      <c r="AJ16" s="345" t="s">
        <v>163</v>
      </c>
      <c r="AK16" s="337" t="s">
        <v>164</v>
      </c>
    </row>
    <row r="17" spans="1:37" ht="24.95" customHeight="1" thickTop="1">
      <c r="A17" s="251">
        <v>1</v>
      </c>
      <c r="B17" s="166"/>
      <c r="C17" s="542" t="str">
        <f>IF(ISBLANK(AB17),"",VLOOKUP(AB17,名簿!$A$16:$S$65,3,0))</f>
        <v/>
      </c>
      <c r="D17" s="542"/>
      <c r="E17" s="542"/>
      <c r="F17" s="542"/>
      <c r="G17" s="542"/>
      <c r="H17" s="542"/>
      <c r="I17" s="9"/>
      <c r="J17" s="8" t="str">
        <f>IF(ISBLANK(AB17),"",VLOOKUP(AB17,名簿!$A$16:$S$65,7,0))</f>
        <v/>
      </c>
      <c r="K17" s="509" t="str">
        <f>IF(ISBLANK(AB17),"",VLOOKUP(AB17,名簿!$A$16:$S$65,9,0))</f>
        <v/>
      </c>
      <c r="L17" s="510"/>
      <c r="M17" s="218" t="str">
        <f>IF(ISBLANK(AB17),"",VLOOKUP(AB17,名簿!$A$16:$S$65,12,0))</f>
        <v/>
      </c>
      <c r="N17" s="219" t="str">
        <f>IF(ISBLANK(AB17),"",VLOOKUP(AB17,名簿!$A$16:$S$65,14,0))</f>
        <v/>
      </c>
      <c r="O17" s="224">
        <v>1</v>
      </c>
      <c r="P17" s="167"/>
      <c r="Q17" s="527"/>
      <c r="R17" s="527"/>
      <c r="S17" s="527"/>
      <c r="T17" s="132"/>
      <c r="U17" s="10"/>
      <c r="V17" s="159"/>
      <c r="W17" s="241"/>
      <c r="X17" s="215"/>
      <c r="Y17" s="102"/>
      <c r="Z17" s="543" t="s">
        <v>16</v>
      </c>
      <c r="AA17" s="544"/>
      <c r="AB17" s="208"/>
      <c r="AF17" s="344">
        <v>1</v>
      </c>
      <c r="AG17" s="417">
        <f>名簿!C16</f>
        <v>0</v>
      </c>
      <c r="AH17" s="343">
        <v>21</v>
      </c>
      <c r="AI17" s="430">
        <f>名簿!C36</f>
        <v>0</v>
      </c>
      <c r="AJ17" s="345" t="s">
        <v>166</v>
      </c>
      <c r="AK17" s="417">
        <f>名簿!C56</f>
        <v>0</v>
      </c>
    </row>
    <row r="18" spans="1:37" ht="24.95" customHeight="1">
      <c r="A18" s="251">
        <v>2</v>
      </c>
      <c r="B18" s="144"/>
      <c r="C18" s="542" t="str">
        <f>IF(ISBLANK(AB18),"",VLOOKUP(AB18,名簿!$A$16:$S$65,3,0))</f>
        <v/>
      </c>
      <c r="D18" s="542"/>
      <c r="E18" s="542"/>
      <c r="F18" s="542"/>
      <c r="G18" s="542"/>
      <c r="H18" s="542"/>
      <c r="I18" s="9"/>
      <c r="J18" s="8" t="str">
        <f>IF(ISBLANK(AB18),"",VLOOKUP(AB18,名簿!$A$16:$S$65,7,0))</f>
        <v/>
      </c>
      <c r="K18" s="509" t="str">
        <f>IF(ISBLANK(AB18),"",VLOOKUP(AB18,名簿!$A$16:$S$65,9,0))</f>
        <v/>
      </c>
      <c r="L18" s="510"/>
      <c r="M18" s="218" t="str">
        <f>IF(ISBLANK(AB18),"",VLOOKUP(AB18,名簿!$A$16:$S$65,12,0))</f>
        <v/>
      </c>
      <c r="N18" s="219" t="str">
        <f>IF(ISBLANK(AB18),"",VLOOKUP(AB18,名簿!$A$16:$S$65,14,0))</f>
        <v/>
      </c>
      <c r="O18" s="224">
        <v>2</v>
      </c>
      <c r="P18" s="162"/>
      <c r="Q18" s="527"/>
      <c r="R18" s="527"/>
      <c r="S18" s="527"/>
      <c r="T18" s="132"/>
      <c r="U18" s="10"/>
      <c r="V18" s="159"/>
      <c r="W18" s="241"/>
      <c r="X18" s="215"/>
      <c r="Y18" s="102"/>
      <c r="Z18" s="482" t="s">
        <v>16</v>
      </c>
      <c r="AA18" s="483"/>
      <c r="AB18" s="36"/>
      <c r="AF18" s="344">
        <v>2</v>
      </c>
      <c r="AG18" s="417">
        <f>名簿!C17</f>
        <v>0</v>
      </c>
      <c r="AH18" s="343">
        <v>22</v>
      </c>
      <c r="AI18" s="430">
        <f>名簿!C37</f>
        <v>0</v>
      </c>
      <c r="AJ18" s="345" t="s">
        <v>167</v>
      </c>
      <c r="AK18" s="417">
        <f>名簿!C57</f>
        <v>0</v>
      </c>
    </row>
    <row r="19" spans="1:37" ht="24.95" customHeight="1">
      <c r="A19" s="251">
        <v>3</v>
      </c>
      <c r="B19" s="144"/>
      <c r="C19" s="542" t="str">
        <f>IF(ISBLANK(AB19),"",VLOOKUP(AB19,名簿!$A$16:$S$65,3,0))</f>
        <v/>
      </c>
      <c r="D19" s="542"/>
      <c r="E19" s="542"/>
      <c r="F19" s="542"/>
      <c r="G19" s="542"/>
      <c r="H19" s="542"/>
      <c r="I19" s="9"/>
      <c r="J19" s="8" t="str">
        <f>IF(ISBLANK(AB19),"",VLOOKUP(AB19,名簿!$A$16:$S$65,7,0))</f>
        <v/>
      </c>
      <c r="K19" s="509" t="str">
        <f>IF(ISBLANK(AB19),"",VLOOKUP(AB19,名簿!$A$16:$S$65,9,0))</f>
        <v/>
      </c>
      <c r="L19" s="510"/>
      <c r="M19" s="218" t="str">
        <f>IF(ISBLANK(AB19),"",VLOOKUP(AB19,名簿!$A$16:$S$65,12,0))</f>
        <v/>
      </c>
      <c r="N19" s="219" t="str">
        <f>IF(ISBLANK(AB19),"",VLOOKUP(AB19,名簿!$A$16:$S$65,14,0))</f>
        <v/>
      </c>
      <c r="O19" s="224">
        <v>3</v>
      </c>
      <c r="P19" s="162"/>
      <c r="Q19" s="527"/>
      <c r="R19" s="527"/>
      <c r="S19" s="527"/>
      <c r="T19" s="132"/>
      <c r="U19" s="10"/>
      <c r="V19" s="159"/>
      <c r="W19" s="241"/>
      <c r="X19" s="215"/>
      <c r="Y19" s="102"/>
      <c r="Z19" s="482" t="s">
        <v>16</v>
      </c>
      <c r="AA19" s="483"/>
      <c r="AB19" s="36"/>
      <c r="AF19" s="344">
        <v>3</v>
      </c>
      <c r="AG19" s="417">
        <f>名簿!C18</f>
        <v>0</v>
      </c>
      <c r="AH19" s="343">
        <v>23</v>
      </c>
      <c r="AI19" s="430">
        <f>名簿!C38</f>
        <v>0</v>
      </c>
      <c r="AJ19" s="345" t="s">
        <v>168</v>
      </c>
      <c r="AK19" s="417">
        <f>名簿!C58</f>
        <v>0</v>
      </c>
    </row>
    <row r="20" spans="1:37" ht="24.95" customHeight="1">
      <c r="A20" s="251">
        <v>4</v>
      </c>
      <c r="B20" s="144"/>
      <c r="C20" s="542" t="str">
        <f>IF(ISBLANK(AB20),"",VLOOKUP(AB20,名簿!$A$16:$S$65,3,0))</f>
        <v/>
      </c>
      <c r="D20" s="542"/>
      <c r="E20" s="542"/>
      <c r="F20" s="542"/>
      <c r="G20" s="542"/>
      <c r="H20" s="542"/>
      <c r="I20" s="9"/>
      <c r="J20" s="8" t="str">
        <f>IF(ISBLANK(AB20),"",VLOOKUP(AB20,名簿!$A$16:$S$65,7,0))</f>
        <v/>
      </c>
      <c r="K20" s="509" t="str">
        <f>IF(ISBLANK(AB20),"",VLOOKUP(AB20,名簿!$A$16:$S$65,9,0))</f>
        <v/>
      </c>
      <c r="L20" s="510"/>
      <c r="M20" s="218" t="str">
        <f>IF(ISBLANK(AB20),"",VLOOKUP(AB20,名簿!$A$16:$S$65,12,0))</f>
        <v/>
      </c>
      <c r="N20" s="219" t="str">
        <f>IF(ISBLANK(AB20),"",VLOOKUP(AB20,名簿!$A$16:$S$65,14,0))</f>
        <v/>
      </c>
      <c r="O20" s="224">
        <v>4</v>
      </c>
      <c r="P20" s="162"/>
      <c r="Q20" s="527"/>
      <c r="R20" s="527"/>
      <c r="S20" s="527"/>
      <c r="T20" s="132"/>
      <c r="U20" s="10"/>
      <c r="V20" s="159"/>
      <c r="W20" s="241"/>
      <c r="X20" s="215"/>
      <c r="Y20" s="102"/>
      <c r="Z20" s="482" t="s">
        <v>16</v>
      </c>
      <c r="AA20" s="483"/>
      <c r="AB20" s="36"/>
      <c r="AF20" s="344">
        <v>4</v>
      </c>
      <c r="AG20" s="417">
        <f>名簿!C19</f>
        <v>0</v>
      </c>
      <c r="AH20" s="343">
        <v>24</v>
      </c>
      <c r="AI20" s="430">
        <f>名簿!C39</f>
        <v>0</v>
      </c>
      <c r="AJ20" s="345" t="s">
        <v>169</v>
      </c>
      <c r="AK20" s="417">
        <f>名簿!C59</f>
        <v>0</v>
      </c>
    </row>
    <row r="21" spans="1:37" ht="24.95" customHeight="1">
      <c r="A21" s="251">
        <v>5</v>
      </c>
      <c r="B21" s="144"/>
      <c r="C21" s="542" t="str">
        <f>IF(ISBLANK(AB21),"",VLOOKUP(AB21,名簿!$A$16:$S$65,3,0))</f>
        <v/>
      </c>
      <c r="D21" s="542"/>
      <c r="E21" s="542"/>
      <c r="F21" s="542"/>
      <c r="G21" s="542"/>
      <c r="H21" s="542"/>
      <c r="I21" s="9"/>
      <c r="J21" s="8" t="str">
        <f>IF(ISBLANK(AB21),"",VLOOKUP(AB21,名簿!$A$16:$S$65,7,0))</f>
        <v/>
      </c>
      <c r="K21" s="509" t="str">
        <f>IF(ISBLANK(AB21),"",VLOOKUP(AB21,名簿!$A$16:$S$65,9,0))</f>
        <v/>
      </c>
      <c r="L21" s="510"/>
      <c r="M21" s="218" t="str">
        <f>IF(ISBLANK(AB21),"",VLOOKUP(AB21,名簿!$A$16:$S$65,12,0))</f>
        <v/>
      </c>
      <c r="N21" s="219" t="str">
        <f>IF(ISBLANK(AB21),"",VLOOKUP(AB21,名簿!$A$16:$S$65,14,0))</f>
        <v/>
      </c>
      <c r="O21" s="224">
        <v>5</v>
      </c>
      <c r="P21" s="162"/>
      <c r="Q21" s="527"/>
      <c r="R21" s="527"/>
      <c r="S21" s="527"/>
      <c r="T21" s="132"/>
      <c r="U21" s="10"/>
      <c r="V21" s="159"/>
      <c r="W21" s="241"/>
      <c r="X21" s="215"/>
      <c r="Y21" s="102"/>
      <c r="Z21" s="482" t="s">
        <v>16</v>
      </c>
      <c r="AA21" s="483"/>
      <c r="AB21" s="36"/>
      <c r="AF21" s="344">
        <v>5</v>
      </c>
      <c r="AG21" s="417">
        <f>名簿!C20</f>
        <v>0</v>
      </c>
      <c r="AH21" s="343">
        <v>25</v>
      </c>
      <c r="AI21" s="430">
        <f>名簿!C40</f>
        <v>0</v>
      </c>
      <c r="AJ21" s="345" t="s">
        <v>170</v>
      </c>
      <c r="AK21" s="417">
        <f>名簿!C60</f>
        <v>0</v>
      </c>
    </row>
    <row r="22" spans="1:37" ht="24.95" customHeight="1">
      <c r="A22" s="251">
        <v>6</v>
      </c>
      <c r="B22" s="144"/>
      <c r="C22" s="542" t="str">
        <f>IF(ISBLANK(AB22),"",VLOOKUP(AB22,名簿!$A$16:$S$65,3,0))</f>
        <v/>
      </c>
      <c r="D22" s="542"/>
      <c r="E22" s="542"/>
      <c r="F22" s="542"/>
      <c r="G22" s="542"/>
      <c r="H22" s="542"/>
      <c r="I22" s="9"/>
      <c r="J22" s="8" t="str">
        <f>IF(ISBLANK(AB22),"",VLOOKUP(AB22,名簿!$A$16:$S$65,7,0))</f>
        <v/>
      </c>
      <c r="K22" s="509" t="str">
        <f>IF(ISBLANK(AB22),"",VLOOKUP(AB22,名簿!$A$16:$S$65,9,0))</f>
        <v/>
      </c>
      <c r="L22" s="510"/>
      <c r="M22" s="218" t="str">
        <f>IF(ISBLANK(AB22),"",VLOOKUP(AB22,名簿!$A$16:$S$65,12,0))</f>
        <v/>
      </c>
      <c r="N22" s="219" t="str">
        <f>IF(ISBLANK(AB22),"",VLOOKUP(AB22,名簿!$A$16:$S$65,14,0))</f>
        <v/>
      </c>
      <c r="O22" s="224">
        <v>6</v>
      </c>
      <c r="P22" s="162"/>
      <c r="Q22" s="527"/>
      <c r="R22" s="527"/>
      <c r="S22" s="527"/>
      <c r="T22" s="132"/>
      <c r="U22" s="10"/>
      <c r="V22" s="159"/>
      <c r="W22" s="241"/>
      <c r="X22" s="215"/>
      <c r="Y22" s="102"/>
      <c r="Z22" s="482" t="s">
        <v>16</v>
      </c>
      <c r="AA22" s="483"/>
      <c r="AB22" s="36"/>
      <c r="AF22" s="344">
        <v>6</v>
      </c>
      <c r="AG22" s="417">
        <f>名簿!C21</f>
        <v>0</v>
      </c>
      <c r="AH22" s="343">
        <v>26</v>
      </c>
      <c r="AI22" s="430">
        <f>名簿!C41</f>
        <v>0</v>
      </c>
      <c r="AJ22" s="345" t="s">
        <v>203</v>
      </c>
      <c r="AK22" s="417">
        <f>名簿!C61</f>
        <v>0</v>
      </c>
    </row>
    <row r="23" spans="1:37" ht="24.95" customHeight="1">
      <c r="A23" s="251">
        <v>7</v>
      </c>
      <c r="B23" s="144"/>
      <c r="C23" s="542" t="str">
        <f>IF(ISBLANK(AB23),"",VLOOKUP(AB23,名簿!$A$16:$S$65,3,0))</f>
        <v/>
      </c>
      <c r="D23" s="542"/>
      <c r="E23" s="542"/>
      <c r="F23" s="542"/>
      <c r="G23" s="542"/>
      <c r="H23" s="542"/>
      <c r="I23" s="9"/>
      <c r="J23" s="8" t="str">
        <f>IF(ISBLANK(AB23),"",VLOOKUP(AB23,名簿!$A$16:$S$65,7,0))</f>
        <v/>
      </c>
      <c r="K23" s="509" t="str">
        <f>IF(ISBLANK(AB23),"",VLOOKUP(AB23,名簿!$A$16:$S$65,9,0))</f>
        <v/>
      </c>
      <c r="L23" s="510"/>
      <c r="M23" s="218" t="str">
        <f>IF(ISBLANK(AB23),"",VLOOKUP(AB23,名簿!$A$16:$S$65,12,0))</f>
        <v/>
      </c>
      <c r="N23" s="219" t="str">
        <f>IF(ISBLANK(AB23),"",VLOOKUP(AB23,名簿!$A$16:$S$65,14,0))</f>
        <v/>
      </c>
      <c r="O23" s="224">
        <v>7</v>
      </c>
      <c r="P23" s="162"/>
      <c r="Q23" s="527"/>
      <c r="R23" s="527"/>
      <c r="S23" s="527"/>
      <c r="T23" s="132"/>
      <c r="U23" s="10"/>
      <c r="V23" s="159"/>
      <c r="W23" s="241"/>
      <c r="X23" s="215"/>
      <c r="Y23" s="102"/>
      <c r="Z23" s="482" t="s">
        <v>16</v>
      </c>
      <c r="AA23" s="483"/>
      <c r="AB23" s="36"/>
      <c r="AF23" s="344">
        <v>7</v>
      </c>
      <c r="AG23" s="417">
        <f>名簿!C22</f>
        <v>0</v>
      </c>
      <c r="AH23" s="343">
        <v>27</v>
      </c>
      <c r="AI23" s="430">
        <f>名簿!C42</f>
        <v>0</v>
      </c>
      <c r="AJ23" s="345" t="s">
        <v>204</v>
      </c>
      <c r="AK23" s="417">
        <f>名簿!C62</f>
        <v>0</v>
      </c>
    </row>
    <row r="24" spans="1:37" ht="24.95" customHeight="1">
      <c r="A24" s="251">
        <v>8</v>
      </c>
      <c r="B24" s="144"/>
      <c r="C24" s="542" t="str">
        <f>IF(ISBLANK(AB24),"",VLOOKUP(AB24,名簿!$A$16:$S$65,3,0))</f>
        <v/>
      </c>
      <c r="D24" s="542"/>
      <c r="E24" s="542"/>
      <c r="F24" s="542"/>
      <c r="G24" s="542"/>
      <c r="H24" s="542"/>
      <c r="I24" s="9"/>
      <c r="J24" s="8" t="str">
        <f>IF(ISBLANK(AB24),"",VLOOKUP(AB24,名簿!$A$16:$S$65,7,0))</f>
        <v/>
      </c>
      <c r="K24" s="509" t="str">
        <f>IF(ISBLANK(AB24),"",VLOOKUP(AB24,名簿!$A$16:$S$65,9,0))</f>
        <v/>
      </c>
      <c r="L24" s="510"/>
      <c r="M24" s="218" t="str">
        <f>IF(ISBLANK(AB24),"",VLOOKUP(AB24,名簿!$A$16:$S$65,12,0))</f>
        <v/>
      </c>
      <c r="N24" s="219" t="str">
        <f>IF(ISBLANK(AB24),"",VLOOKUP(AB24,名簿!$A$16:$S$65,14,0))</f>
        <v/>
      </c>
      <c r="O24" s="224">
        <v>8</v>
      </c>
      <c r="P24" s="162"/>
      <c r="Q24" s="527"/>
      <c r="R24" s="527"/>
      <c r="S24" s="527"/>
      <c r="T24" s="132"/>
      <c r="U24" s="10"/>
      <c r="V24" s="159"/>
      <c r="W24" s="241"/>
      <c r="X24" s="215"/>
      <c r="Y24" s="102"/>
      <c r="Z24" s="482" t="s">
        <v>16</v>
      </c>
      <c r="AA24" s="483"/>
      <c r="AB24" s="36"/>
      <c r="AF24" s="344">
        <v>8</v>
      </c>
      <c r="AG24" s="417">
        <f>名簿!C23</f>
        <v>0</v>
      </c>
      <c r="AH24" s="343">
        <v>28</v>
      </c>
      <c r="AI24" s="430">
        <f>名簿!C43</f>
        <v>0</v>
      </c>
      <c r="AJ24" s="345" t="s">
        <v>205</v>
      </c>
      <c r="AK24" s="417">
        <f>名簿!C63</f>
        <v>0</v>
      </c>
    </row>
    <row r="25" spans="1:37" ht="24.95" customHeight="1" thickBot="1">
      <c r="A25" s="251">
        <v>9</v>
      </c>
      <c r="B25" s="144"/>
      <c r="C25" s="542" t="str">
        <f>IF(ISBLANK(AB25),"",VLOOKUP(AB25,名簿!$A$16:$S$65,3,0))</f>
        <v/>
      </c>
      <c r="D25" s="542"/>
      <c r="E25" s="542"/>
      <c r="F25" s="542"/>
      <c r="G25" s="542"/>
      <c r="H25" s="542"/>
      <c r="I25" s="9"/>
      <c r="J25" s="8" t="str">
        <f>IF(ISBLANK(AB25),"",VLOOKUP(AB25,名簿!$A$16:$S$65,7,0))</f>
        <v/>
      </c>
      <c r="K25" s="509" t="str">
        <f>IF(ISBLANK(AB25),"",VLOOKUP(AB25,名簿!$A$16:$S$65,9,0))</f>
        <v/>
      </c>
      <c r="L25" s="510"/>
      <c r="M25" s="218" t="str">
        <f>IF(ISBLANK(AB25),"",VLOOKUP(AB25,名簿!$A$16:$S$65,12,0))</f>
        <v/>
      </c>
      <c r="N25" s="219" t="str">
        <f>IF(ISBLANK(AB25),"",VLOOKUP(AB25,名簿!$A$16:$S$65,14,0))</f>
        <v/>
      </c>
      <c r="O25" s="242">
        <v>9</v>
      </c>
      <c r="P25" s="243"/>
      <c r="Q25" s="575"/>
      <c r="R25" s="575"/>
      <c r="S25" s="575"/>
      <c r="T25" s="244"/>
      <c r="U25" s="245"/>
      <c r="V25" s="238"/>
      <c r="W25" s="246"/>
      <c r="X25" s="215"/>
      <c r="Y25" s="102"/>
      <c r="Z25" s="482" t="s">
        <v>16</v>
      </c>
      <c r="AA25" s="483"/>
      <c r="AB25" s="36"/>
      <c r="AF25" s="344">
        <v>9</v>
      </c>
      <c r="AG25" s="417">
        <f>名簿!C24</f>
        <v>0</v>
      </c>
      <c r="AH25" s="343">
        <v>29</v>
      </c>
      <c r="AI25" s="430">
        <f>名簿!C44</f>
        <v>0</v>
      </c>
      <c r="AJ25" s="345" t="s">
        <v>206</v>
      </c>
      <c r="AK25" s="417">
        <f>名簿!C64</f>
        <v>0</v>
      </c>
    </row>
    <row r="26" spans="1:37" ht="24.95" customHeight="1" thickTop="1" thickBot="1">
      <c r="A26" s="251">
        <v>10</v>
      </c>
      <c r="B26" s="144"/>
      <c r="C26" s="542" t="str">
        <f>IF(ISBLANK(AB26),"",VLOOKUP(AB26,名簿!$A$16:$S$65,3,0))</f>
        <v/>
      </c>
      <c r="D26" s="542"/>
      <c r="E26" s="542"/>
      <c r="F26" s="542"/>
      <c r="G26" s="542"/>
      <c r="H26" s="542"/>
      <c r="I26" s="9"/>
      <c r="J26" s="8" t="str">
        <f>IF(ISBLANK(AB26),"",VLOOKUP(AB26,名簿!$A$16:$S$65,7,0))</f>
        <v/>
      </c>
      <c r="K26" s="509" t="str">
        <f>IF(ISBLANK(AB26),"",VLOOKUP(AB26,名簿!$A$16:$S$65,9,0))</f>
        <v/>
      </c>
      <c r="L26" s="510"/>
      <c r="M26" s="218" t="str">
        <f>IF(ISBLANK(AB26),"",VLOOKUP(AB26,名簿!$A$16:$S$65,12,0))</f>
        <v/>
      </c>
      <c r="N26" s="219" t="str">
        <f>IF(ISBLANK(AB26),"",VLOOKUP(AB26,名簿!$A$16:$S$65,14,0))</f>
        <v/>
      </c>
      <c r="O26" s="228"/>
      <c r="P26" s="229"/>
      <c r="Q26" s="230"/>
      <c r="R26" s="229"/>
      <c r="S26" s="230"/>
      <c r="T26" s="230"/>
      <c r="U26" s="230"/>
      <c r="V26" s="230"/>
      <c r="W26" s="230"/>
      <c r="X26" s="215"/>
      <c r="Y26" s="102"/>
      <c r="Z26" s="482" t="s">
        <v>16</v>
      </c>
      <c r="AA26" s="483"/>
      <c r="AB26" s="36"/>
      <c r="AF26" s="344">
        <v>10</v>
      </c>
      <c r="AG26" s="417">
        <f>名簿!C25</f>
        <v>0</v>
      </c>
      <c r="AH26" s="343">
        <v>30</v>
      </c>
      <c r="AI26" s="430">
        <f>名簿!C45</f>
        <v>0</v>
      </c>
      <c r="AJ26" s="439" t="s">
        <v>207</v>
      </c>
      <c r="AK26" s="440">
        <f>名簿!C65</f>
        <v>0</v>
      </c>
    </row>
    <row r="27" spans="1:37" ht="24.95" customHeight="1" thickTop="1">
      <c r="A27" s="251">
        <v>11</v>
      </c>
      <c r="B27" s="144"/>
      <c r="C27" s="542" t="str">
        <f>IF(ISBLANK(AB27),"",VLOOKUP(AB27,名簿!$A$16:$S$65,3,0))</f>
        <v/>
      </c>
      <c r="D27" s="542"/>
      <c r="E27" s="542"/>
      <c r="F27" s="542"/>
      <c r="G27" s="542"/>
      <c r="H27" s="542"/>
      <c r="I27" s="9"/>
      <c r="J27" s="8" t="str">
        <f>IF(ISBLANK(AB27),"",VLOOKUP(AB27,名簿!$A$16:$S$65,7,0))</f>
        <v/>
      </c>
      <c r="K27" s="509" t="str">
        <f>IF(ISBLANK(AB27),"",VLOOKUP(AB27,名簿!$A$16:$S$65,9,0))</f>
        <v/>
      </c>
      <c r="L27" s="510"/>
      <c r="M27" s="218" t="str">
        <f>IF(ISBLANK(AB27),"",VLOOKUP(AB27,名簿!$A$16:$S$65,12,0))</f>
        <v/>
      </c>
      <c r="N27" s="219" t="str">
        <f>IF(ISBLANK(AB27),"",VLOOKUP(AB27,名簿!$A$16:$S$65,14,0))</f>
        <v/>
      </c>
      <c r="O27" s="641" t="s">
        <v>132</v>
      </c>
      <c r="P27" s="642"/>
      <c r="Q27" s="642"/>
      <c r="R27" s="642"/>
      <c r="S27" s="642"/>
      <c r="T27" s="642"/>
      <c r="U27" s="642"/>
      <c r="V27" s="642"/>
      <c r="W27" s="643"/>
      <c r="X27" s="215"/>
      <c r="Y27" s="102"/>
      <c r="Z27" s="482" t="s">
        <v>16</v>
      </c>
      <c r="AA27" s="483"/>
      <c r="AB27" s="36"/>
      <c r="AF27" s="344">
        <v>11</v>
      </c>
      <c r="AG27" s="417">
        <f>名簿!C26</f>
        <v>0</v>
      </c>
      <c r="AH27" s="343">
        <v>31</v>
      </c>
      <c r="AI27" s="430">
        <f>名簿!C46</f>
        <v>0</v>
      </c>
      <c r="AJ27" s="441"/>
      <c r="AK27" s="442"/>
    </row>
    <row r="28" spans="1:37" ht="24.95" customHeight="1">
      <c r="A28" s="251">
        <v>12</v>
      </c>
      <c r="B28" s="144"/>
      <c r="C28" s="542" t="str">
        <f>IF(ISBLANK(AB28),"",VLOOKUP(AB28,名簿!$A$16:$S$65,3,0))</f>
        <v/>
      </c>
      <c r="D28" s="542"/>
      <c r="E28" s="542"/>
      <c r="F28" s="542"/>
      <c r="G28" s="542"/>
      <c r="H28" s="542"/>
      <c r="I28" s="9"/>
      <c r="J28" s="8" t="str">
        <f>IF(ISBLANK(AB28),"",VLOOKUP(AB28,名簿!$A$16:$S$65,7,0))</f>
        <v/>
      </c>
      <c r="K28" s="509" t="str">
        <f>IF(ISBLANK(AB28),"",VLOOKUP(AB28,名簿!$A$16:$S$65,9,0))</f>
        <v/>
      </c>
      <c r="L28" s="510"/>
      <c r="M28" s="218" t="str">
        <f>IF(ISBLANK(AB28),"",VLOOKUP(AB28,名簿!$A$16:$S$65,12,0))</f>
        <v/>
      </c>
      <c r="N28" s="219" t="str">
        <f>IF(ISBLANK(AB28),"",VLOOKUP(AB28,名簿!$A$16:$S$65,14,0))</f>
        <v/>
      </c>
      <c r="O28" s="158" t="s">
        <v>3</v>
      </c>
      <c r="P28" s="570" t="s">
        <v>72</v>
      </c>
      <c r="Q28" s="571"/>
      <c r="R28" s="571"/>
      <c r="S28" s="571"/>
      <c r="T28" s="571"/>
      <c r="U28" s="135" t="s">
        <v>74</v>
      </c>
      <c r="V28" s="207" t="s">
        <v>75</v>
      </c>
      <c r="W28" s="249" t="s">
        <v>77</v>
      </c>
      <c r="X28" s="215"/>
      <c r="Y28" s="102"/>
      <c r="Z28" s="568" t="s">
        <v>16</v>
      </c>
      <c r="AA28" s="569"/>
      <c r="AB28" s="94"/>
      <c r="AF28" s="344">
        <v>12</v>
      </c>
      <c r="AG28" s="417">
        <f>名簿!C27</f>
        <v>0</v>
      </c>
      <c r="AH28" s="343">
        <v>32</v>
      </c>
      <c r="AI28" s="430">
        <f>名簿!C47</f>
        <v>0</v>
      </c>
      <c r="AJ28" s="443"/>
    </row>
    <row r="29" spans="1:37" ht="24.95" customHeight="1">
      <c r="A29" s="251">
        <v>13</v>
      </c>
      <c r="B29" s="144"/>
      <c r="C29" s="542" t="str">
        <f>IF(ISBLANK(AB29),"",VLOOKUP(AB29,名簿!$A$16:$S$65,3,0))</f>
        <v/>
      </c>
      <c r="D29" s="542"/>
      <c r="E29" s="542"/>
      <c r="F29" s="542"/>
      <c r="G29" s="542"/>
      <c r="H29" s="542"/>
      <c r="I29" s="9"/>
      <c r="J29" s="8" t="str">
        <f>IF(ISBLANK(AB29),"",VLOOKUP(AB29,名簿!$A$16:$S$65,7,0))</f>
        <v/>
      </c>
      <c r="K29" s="572" t="str">
        <f>IF(ISBLANK(AB29),"",VLOOKUP(AB29,名簿!$A$16:$S$65,9,0))</f>
        <v/>
      </c>
      <c r="L29" s="573"/>
      <c r="M29" s="218" t="str">
        <f>IF(ISBLANK(AB29),"",VLOOKUP(AB29,名簿!$A$16:$S$65,12,0))</f>
        <v/>
      </c>
      <c r="N29" s="219" t="str">
        <f>IF(ISBLANK(AB29),"",VLOOKUP(AB29,名簿!$A$16:$S$65,14,0))</f>
        <v/>
      </c>
      <c r="O29" s="520">
        <v>1</v>
      </c>
      <c r="P29" s="202"/>
      <c r="Q29" s="522"/>
      <c r="R29" s="522"/>
      <c r="S29" s="522"/>
      <c r="T29" s="203"/>
      <c r="U29" s="10"/>
      <c r="V29" s="200"/>
      <c r="W29" s="250"/>
      <c r="X29" s="247"/>
      <c r="Y29" s="102"/>
      <c r="Z29" s="482" t="s">
        <v>16</v>
      </c>
      <c r="AA29" s="483"/>
      <c r="AB29" s="36"/>
      <c r="AF29" s="344">
        <v>13</v>
      </c>
      <c r="AG29" s="417">
        <f>名簿!C28</f>
        <v>0</v>
      </c>
      <c r="AH29" s="343">
        <v>33</v>
      </c>
      <c r="AI29" s="430">
        <f>名簿!C48</f>
        <v>0</v>
      </c>
      <c r="AJ29" s="443"/>
    </row>
    <row r="30" spans="1:37" ht="24.95" customHeight="1">
      <c r="A30" s="251">
        <v>14</v>
      </c>
      <c r="B30" s="144"/>
      <c r="C30" s="542" t="str">
        <f>IF(ISBLANK(AB30),"",VLOOKUP(AB30,名簿!$A$16:$S$65,3,0))</f>
        <v/>
      </c>
      <c r="D30" s="542"/>
      <c r="E30" s="542"/>
      <c r="F30" s="542"/>
      <c r="G30" s="542"/>
      <c r="H30" s="542"/>
      <c r="I30" s="9"/>
      <c r="J30" s="8" t="str">
        <f>IF(ISBLANK(AB30),"",VLOOKUP(AB30,名簿!$A$16:$S$65,7,0))</f>
        <v/>
      </c>
      <c r="K30" s="572" t="str">
        <f>IF(ISBLANK(AB30),"",VLOOKUP(AB30,名簿!$A$16:$S$65,9,0))</f>
        <v/>
      </c>
      <c r="L30" s="573"/>
      <c r="M30" s="218" t="str">
        <f>IF(ISBLANK(AB30),"",VLOOKUP(AB30,名簿!$A$16:$S$65,12,0))</f>
        <v/>
      </c>
      <c r="N30" s="219" t="str">
        <f>IF(ISBLANK(AB30),"",VLOOKUP(AB30,名簿!$A$16:$S$65,14,0))</f>
        <v/>
      </c>
      <c r="O30" s="574"/>
      <c r="P30" s="204"/>
      <c r="Q30" s="613" t="s">
        <v>79</v>
      </c>
      <c r="R30" s="613"/>
      <c r="S30" s="613"/>
      <c r="T30" s="205"/>
      <c r="U30" s="607"/>
      <c r="V30" s="608"/>
      <c r="W30" s="609"/>
      <c r="X30" s="248"/>
      <c r="Y30" s="102"/>
      <c r="Z30" s="482" t="s">
        <v>16</v>
      </c>
      <c r="AA30" s="483"/>
      <c r="AB30" s="36"/>
      <c r="AF30" s="344">
        <v>14</v>
      </c>
      <c r="AG30" s="417">
        <f>名簿!C29</f>
        <v>0</v>
      </c>
      <c r="AH30" s="343">
        <v>34</v>
      </c>
      <c r="AI30" s="430">
        <f>名簿!C49</f>
        <v>0</v>
      </c>
      <c r="AJ30" s="443"/>
    </row>
    <row r="31" spans="1:37" ht="24.95" customHeight="1">
      <c r="A31" s="251">
        <v>15</v>
      </c>
      <c r="B31" s="144"/>
      <c r="C31" s="542" t="str">
        <f>IF(ISBLANK(AB31),"",VLOOKUP(AB31,名簿!$A$16:$S$65,3,0))</f>
        <v/>
      </c>
      <c r="D31" s="542"/>
      <c r="E31" s="542"/>
      <c r="F31" s="542"/>
      <c r="G31" s="542"/>
      <c r="H31" s="542"/>
      <c r="I31" s="9"/>
      <c r="J31" s="8" t="str">
        <f>IF(ISBLANK(AB31),"",VLOOKUP(AB31,名簿!$A$16:$S$65,7,0))</f>
        <v/>
      </c>
      <c r="K31" s="572" t="str">
        <f>IF(ISBLANK(AB31),"",VLOOKUP(AB31,名簿!$A$16:$S$65,9,0))</f>
        <v/>
      </c>
      <c r="L31" s="573"/>
      <c r="M31" s="218" t="str">
        <f>IF(ISBLANK(AB31),"",VLOOKUP(AB31,名簿!$A$16:$S$65,12,0))</f>
        <v/>
      </c>
      <c r="N31" s="219" t="str">
        <f>IF(ISBLANK(AB31),"",VLOOKUP(AB31,名簿!$A$16:$S$65,14,0))</f>
        <v/>
      </c>
      <c r="O31" s="520">
        <v>2</v>
      </c>
      <c r="P31" s="231"/>
      <c r="Q31" s="522"/>
      <c r="R31" s="522"/>
      <c r="S31" s="522"/>
      <c r="T31" s="203"/>
      <c r="U31" s="10"/>
      <c r="V31" s="200"/>
      <c r="W31" s="250"/>
      <c r="X31" s="248"/>
      <c r="Y31" s="102"/>
      <c r="Z31" s="482" t="s">
        <v>16</v>
      </c>
      <c r="AA31" s="483"/>
      <c r="AB31" s="36"/>
      <c r="AF31" s="344">
        <v>15</v>
      </c>
      <c r="AG31" s="417">
        <f>名簿!C30</f>
        <v>0</v>
      </c>
      <c r="AH31" s="343">
        <v>35</v>
      </c>
      <c r="AI31" s="430">
        <f>名簿!C50</f>
        <v>0</v>
      </c>
      <c r="AJ31" s="443"/>
    </row>
    <row r="32" spans="1:37" ht="24.95" customHeight="1">
      <c r="A32" s="251">
        <v>16</v>
      </c>
      <c r="B32" s="144"/>
      <c r="C32" s="542" t="str">
        <f>IF(ISBLANK(AB32),"",VLOOKUP(AB32,名簿!$A$16:$S$65,3,0))</f>
        <v/>
      </c>
      <c r="D32" s="542"/>
      <c r="E32" s="542"/>
      <c r="F32" s="542"/>
      <c r="G32" s="542"/>
      <c r="H32" s="542"/>
      <c r="I32" s="9"/>
      <c r="J32" s="8" t="str">
        <f>IF(ISBLANK(AB32),"",VLOOKUP(AB32,名簿!$A$16:$S$65,7,0))</f>
        <v/>
      </c>
      <c r="K32" s="572" t="str">
        <f>IF(ISBLANK(AB32),"",VLOOKUP(AB32,名簿!$A$16:$S$65,9,0))</f>
        <v/>
      </c>
      <c r="L32" s="573"/>
      <c r="M32" s="218" t="str">
        <f>IF(ISBLANK(AB32),"",VLOOKUP(AB32,名簿!$A$16:$S$65,12,0))</f>
        <v/>
      </c>
      <c r="N32" s="219" t="str">
        <f>IF(ISBLANK(AB32),"",VLOOKUP(AB32,名簿!$A$16:$S$65,14,0))</f>
        <v/>
      </c>
      <c r="O32" s="574"/>
      <c r="P32" s="231"/>
      <c r="Q32" s="613" t="s">
        <v>79</v>
      </c>
      <c r="R32" s="613"/>
      <c r="S32" s="613"/>
      <c r="T32" s="201"/>
      <c r="U32" s="610"/>
      <c r="V32" s="611"/>
      <c r="W32" s="612"/>
      <c r="X32" s="248"/>
      <c r="Y32" s="102"/>
      <c r="Z32" s="482" t="s">
        <v>16</v>
      </c>
      <c r="AA32" s="483"/>
      <c r="AB32" s="36"/>
      <c r="AF32" s="344">
        <v>16</v>
      </c>
      <c r="AG32" s="417">
        <f>名簿!C31</f>
        <v>0</v>
      </c>
      <c r="AH32" s="343">
        <v>36</v>
      </c>
      <c r="AI32" s="430">
        <f>名簿!C51</f>
        <v>0</v>
      </c>
      <c r="AJ32" s="443"/>
    </row>
    <row r="33" spans="1:36" ht="24.95" customHeight="1">
      <c r="A33" s="251">
        <v>17</v>
      </c>
      <c r="B33" s="144"/>
      <c r="C33" s="542" t="str">
        <f>IF(ISBLANK(AB33),"",VLOOKUP(AB33,名簿!$A$16:$S$65,3,0))</f>
        <v/>
      </c>
      <c r="D33" s="542"/>
      <c r="E33" s="542"/>
      <c r="F33" s="542"/>
      <c r="G33" s="542"/>
      <c r="H33" s="542"/>
      <c r="I33" s="9"/>
      <c r="J33" s="8" t="str">
        <f>IF(ISBLANK(AB33),"",VLOOKUP(AB33,名簿!$A$16:$S$65,7,0))</f>
        <v/>
      </c>
      <c r="K33" s="572" t="str">
        <f>IF(ISBLANK(AB33),"",VLOOKUP(AB33,名簿!$A$16:$S$65,9,0))</f>
        <v/>
      </c>
      <c r="L33" s="573"/>
      <c r="M33" s="218" t="str">
        <f>IF(ISBLANK(AB33),"",VLOOKUP(AB33,名簿!$A$16:$S$65,12,0))</f>
        <v/>
      </c>
      <c r="N33" s="219" t="str">
        <f>IF(ISBLANK(AB33),"",VLOOKUP(AB33,名簿!$A$16:$S$65,14,0))</f>
        <v/>
      </c>
      <c r="O33" s="520">
        <v>3</v>
      </c>
      <c r="P33" s="231"/>
      <c r="Q33" s="522"/>
      <c r="R33" s="522"/>
      <c r="S33" s="522"/>
      <c r="T33" s="203"/>
      <c r="U33" s="10"/>
      <c r="V33" s="200"/>
      <c r="W33" s="250"/>
      <c r="X33" s="42"/>
      <c r="Y33" s="102"/>
      <c r="Z33" s="482" t="s">
        <v>16</v>
      </c>
      <c r="AA33" s="483"/>
      <c r="AB33" s="36"/>
      <c r="AF33" s="344">
        <v>17</v>
      </c>
      <c r="AG33" s="417">
        <f>名簿!C32</f>
        <v>0</v>
      </c>
      <c r="AH33" s="343">
        <v>37</v>
      </c>
      <c r="AI33" s="430">
        <f>名簿!C52</f>
        <v>0</v>
      </c>
      <c r="AJ33" s="443"/>
    </row>
    <row r="34" spans="1:36" ht="24.95" customHeight="1" thickBot="1">
      <c r="A34" s="252">
        <v>18</v>
      </c>
      <c r="B34" s="235"/>
      <c r="C34" s="503" t="str">
        <f>IF(ISBLANK(AB34),"",VLOOKUP(AB34,名簿!$A$16:$S$65,3,0))</f>
        <v/>
      </c>
      <c r="D34" s="503"/>
      <c r="E34" s="503"/>
      <c r="F34" s="503"/>
      <c r="G34" s="503"/>
      <c r="H34" s="503"/>
      <c r="I34" s="236"/>
      <c r="J34" s="237" t="str">
        <f>IF(ISBLANK(AB34),"",VLOOKUP(AB34,名簿!$A$16:$S$65,7,0))</f>
        <v/>
      </c>
      <c r="K34" s="639" t="str">
        <f>IF(ISBLANK(AB34),"",VLOOKUP(AB34,名簿!$A$16:$S$65,9,0))</f>
        <v/>
      </c>
      <c r="L34" s="640"/>
      <c r="M34" s="239" t="str">
        <f>IF(ISBLANK(AB34),"",VLOOKUP(AB34,名簿!$A$16:$S$65,12,0))</f>
        <v/>
      </c>
      <c r="N34" s="240" t="str">
        <f>IF(ISBLANK(AB34),"",VLOOKUP(AB34,名簿!$A$16:$S$65,14,0))</f>
        <v/>
      </c>
      <c r="O34" s="521"/>
      <c r="P34" s="291"/>
      <c r="Q34" s="614" t="s">
        <v>79</v>
      </c>
      <c r="R34" s="614"/>
      <c r="S34" s="614"/>
      <c r="T34" s="292"/>
      <c r="U34" s="528"/>
      <c r="V34" s="529"/>
      <c r="W34" s="530"/>
      <c r="X34" s="42"/>
      <c r="Y34" s="102"/>
      <c r="Z34" s="484" t="s">
        <v>16</v>
      </c>
      <c r="AA34" s="485"/>
      <c r="AB34" s="37"/>
      <c r="AF34" s="344">
        <v>18</v>
      </c>
      <c r="AG34" s="417">
        <f>名簿!C33</f>
        <v>0</v>
      </c>
      <c r="AH34" s="343">
        <v>38</v>
      </c>
      <c r="AI34" s="430">
        <f>名簿!C53</f>
        <v>0</v>
      </c>
      <c r="AJ34" s="443"/>
    </row>
    <row r="35" spans="1:36" ht="15" customHeight="1" thickTop="1" thickBot="1">
      <c r="A35" s="617" t="s">
        <v>89</v>
      </c>
      <c r="B35" s="617"/>
      <c r="C35" s="617"/>
      <c r="D35" s="232"/>
      <c r="E35" s="232"/>
      <c r="F35" s="232"/>
      <c r="G35" s="232"/>
      <c r="H35" s="232"/>
      <c r="I35" s="233"/>
      <c r="J35" s="215"/>
      <c r="K35" s="215"/>
      <c r="L35" s="234"/>
      <c r="M35" s="234"/>
      <c r="N35" s="234"/>
      <c r="O35" s="226"/>
      <c r="P35" s="227"/>
      <c r="Q35" s="227"/>
      <c r="R35" s="227"/>
      <c r="S35" s="227"/>
      <c r="T35" s="227"/>
      <c r="U35" s="227"/>
      <c r="V35" s="227"/>
      <c r="W35" s="227"/>
      <c r="X35" s="42"/>
      <c r="Y35" s="102"/>
      <c r="Z35" s="156"/>
      <c r="AA35" s="156"/>
      <c r="AB35" s="173"/>
      <c r="AF35" s="631">
        <v>19</v>
      </c>
      <c r="AG35" s="633">
        <f>名簿!C34</f>
        <v>0</v>
      </c>
      <c r="AH35" s="635">
        <v>39</v>
      </c>
      <c r="AI35" s="637">
        <f>名簿!C54</f>
        <v>0</v>
      </c>
      <c r="AJ35" s="443"/>
    </row>
    <row r="36" spans="1:36" ht="18" customHeight="1" thickTop="1">
      <c r="A36" s="253" t="s">
        <v>91</v>
      </c>
      <c r="B36" s="145"/>
      <c r="D36" s="253"/>
      <c r="E36" s="253"/>
      <c r="F36" s="253"/>
      <c r="G36" s="253"/>
      <c r="H36" s="253"/>
      <c r="I36" s="253"/>
      <c r="J36" s="253"/>
      <c r="K36" s="253"/>
      <c r="L36" s="253"/>
      <c r="M36" s="253"/>
      <c r="N36" s="253"/>
      <c r="O36" s="253"/>
      <c r="P36" s="253"/>
      <c r="Q36" s="253"/>
      <c r="R36" s="253"/>
      <c r="S36" s="253"/>
      <c r="T36" s="253"/>
      <c r="U36" s="253"/>
      <c r="V36" s="350" t="s">
        <v>92</v>
      </c>
      <c r="W36" s="354"/>
      <c r="X36" s="6"/>
      <c r="AF36" s="632"/>
      <c r="AG36" s="634"/>
      <c r="AH36" s="636"/>
      <c r="AI36" s="638"/>
      <c r="AJ36" s="443"/>
    </row>
    <row r="37" spans="1:36" ht="18" customHeight="1" thickBot="1">
      <c r="A37" s="254"/>
      <c r="B37" s="145"/>
      <c r="C37" s="253" t="s">
        <v>176</v>
      </c>
      <c r="D37" s="136"/>
      <c r="E37" s="136"/>
      <c r="F37" s="136"/>
      <c r="G37" s="136"/>
      <c r="H37" s="137"/>
      <c r="I37" s="136"/>
      <c r="J37" s="136"/>
      <c r="K37" s="136"/>
      <c r="L37" s="136"/>
      <c r="M37" s="136"/>
      <c r="N37" s="136"/>
      <c r="O37" s="136"/>
      <c r="P37" s="143"/>
      <c r="Q37" s="136"/>
      <c r="R37" s="143"/>
      <c r="S37" s="136"/>
      <c r="T37" s="136"/>
      <c r="U37" s="136"/>
      <c r="V37" s="351" t="s">
        <v>93</v>
      </c>
      <c r="W37" s="355"/>
      <c r="AF37" s="624">
        <v>20</v>
      </c>
      <c r="AG37" s="625">
        <f>名簿!C35</f>
        <v>0</v>
      </c>
      <c r="AH37" s="626">
        <v>40</v>
      </c>
      <c r="AI37" s="627">
        <f>名簿!C55</f>
        <v>0</v>
      </c>
      <c r="AJ37" s="443"/>
    </row>
    <row r="38" spans="1:36" ht="18" customHeight="1" thickTop="1">
      <c r="A38" s="253" t="s">
        <v>173</v>
      </c>
      <c r="B38" s="145"/>
      <c r="D38" s="253"/>
      <c r="E38" s="253"/>
      <c r="F38" s="253"/>
      <c r="G38" s="253"/>
      <c r="H38" s="253"/>
      <c r="I38" s="146"/>
      <c r="J38" s="146"/>
      <c r="K38" s="349"/>
      <c r="L38" s="146"/>
      <c r="M38" s="146"/>
      <c r="N38" s="146"/>
      <c r="O38" s="133"/>
      <c r="P38" s="146"/>
      <c r="Q38" s="133"/>
      <c r="R38" s="146"/>
      <c r="S38" s="133"/>
      <c r="T38" s="133"/>
      <c r="U38" s="133"/>
      <c r="AF38" s="624"/>
      <c r="AG38" s="625"/>
      <c r="AH38" s="626"/>
      <c r="AI38" s="627"/>
      <c r="AJ38" s="443"/>
    </row>
    <row r="39" spans="1:36" ht="18" customHeight="1" thickBot="1">
      <c r="A39" s="605" t="s">
        <v>228</v>
      </c>
      <c r="B39" s="605"/>
      <c r="C39" s="605"/>
      <c r="D39" s="605"/>
      <c r="E39" s="605"/>
      <c r="F39" s="605"/>
      <c r="G39" s="605"/>
      <c r="H39" s="606" t="s">
        <v>229</v>
      </c>
      <c r="I39" s="606"/>
      <c r="J39" s="606"/>
      <c r="K39" s="606"/>
      <c r="L39" s="606"/>
      <c r="M39" s="606" t="s">
        <v>230</v>
      </c>
      <c r="N39" s="606"/>
      <c r="O39" s="606"/>
      <c r="P39" s="436"/>
      <c r="Q39" s="480"/>
      <c r="R39" s="436"/>
      <c r="S39" s="437" t="s">
        <v>231</v>
      </c>
      <c r="T39" s="436"/>
      <c r="U39" s="436"/>
      <c r="V39" s="436"/>
      <c r="W39" s="353"/>
    </row>
    <row r="40" spans="1:36" ht="18" customHeight="1" thickTop="1" thickBot="1">
      <c r="A40" s="253" t="s">
        <v>232</v>
      </c>
      <c r="B40" s="253"/>
      <c r="C40" s="253"/>
      <c r="D40" s="253"/>
      <c r="E40" s="253"/>
      <c r="F40" s="253"/>
      <c r="G40" s="253"/>
      <c r="H40" s="606" t="s">
        <v>229</v>
      </c>
      <c r="I40" s="606"/>
      <c r="J40" s="606"/>
      <c r="K40" s="606"/>
      <c r="L40" s="606"/>
      <c r="M40" s="606" t="s">
        <v>233</v>
      </c>
      <c r="N40" s="606"/>
      <c r="O40" s="606"/>
      <c r="P40" s="253"/>
      <c r="Q40" s="481"/>
      <c r="R40" s="253"/>
      <c r="S40" s="253"/>
      <c r="T40" s="253"/>
      <c r="U40" s="253"/>
      <c r="V40" s="253"/>
      <c r="W40" s="142"/>
    </row>
    <row r="41" spans="1:36" ht="18" customHeight="1" thickTop="1" thickBot="1">
      <c r="A41" s="438" t="s">
        <v>234</v>
      </c>
      <c r="B41" s="604"/>
      <c r="C41" s="604"/>
      <c r="D41" s="604"/>
      <c r="E41" s="604"/>
      <c r="F41" s="604"/>
      <c r="G41" s="604"/>
      <c r="H41" s="604"/>
      <c r="I41" s="604"/>
      <c r="J41" s="604"/>
      <c r="K41" s="604"/>
      <c r="L41" s="604"/>
      <c r="M41" s="604"/>
      <c r="N41" s="604"/>
      <c r="O41" s="604"/>
      <c r="P41" s="604"/>
      <c r="Q41" s="604"/>
      <c r="R41" s="604"/>
      <c r="S41" s="604"/>
      <c r="T41" s="604"/>
      <c r="U41" s="604"/>
      <c r="V41" s="604"/>
      <c r="W41" s="142"/>
    </row>
    <row r="42" spans="1:36" ht="14.25" thickTop="1"/>
  </sheetData>
  <sheetProtection password="88FB" sheet="1" objects="1" scenarios="1"/>
  <protectedRanges>
    <protectedRange sqref="Z8:AB8" name="範囲22"/>
    <protectedRange sqref="Q33:W33" name="範囲19"/>
    <protectedRange sqref="U32:W32" name="範囲17"/>
    <protectedRange sqref="U34:W34" name="範囲15"/>
    <protectedRange sqref="Y4:AB7" name="範囲1"/>
    <protectedRange sqref="Z8" name="範囲2"/>
    <protectedRange sqref="AB9:AB12" name="範囲3"/>
    <protectedRange sqref="P17:W25" name="範囲4"/>
    <protectedRange sqref="P29:W29" name="範囲5"/>
    <protectedRange sqref="U30" name="範囲6"/>
    <protectedRange sqref="P31:W31" name="範囲7"/>
    <protectedRange sqref="AB17:AB34" name="範囲14"/>
    <protectedRange sqref="W39:W41" name="範囲17_2"/>
    <protectedRange sqref="W41" name="範囲13_2"/>
    <protectedRange sqref="W36:W37" name="範囲11_2"/>
    <protectedRange sqref="Q39" name="範囲16_1_1_1"/>
    <protectedRange sqref="Q40" name="範囲12_1_1_1_1"/>
    <protectedRange sqref="B41:V41" name="範囲13_1_1_1_1"/>
    <protectedRange sqref="Q29:W29" name="範囲16"/>
    <protectedRange sqref="U30:W30" name="範囲18"/>
    <protectedRange sqref="Q33:W33" name="範囲20"/>
    <protectedRange sqref="U34" name="範囲21"/>
  </protectedRanges>
  <mergeCells count="152">
    <mergeCell ref="AF37:AF38"/>
    <mergeCell ref="AG37:AG38"/>
    <mergeCell ref="AH37:AH38"/>
    <mergeCell ref="AI37:AI38"/>
    <mergeCell ref="B2:Y2"/>
    <mergeCell ref="AF14:AK14"/>
    <mergeCell ref="AF35:AF36"/>
    <mergeCell ref="AG35:AG36"/>
    <mergeCell ref="AH35:AH36"/>
    <mergeCell ref="AI35:AI36"/>
    <mergeCell ref="K33:L33"/>
    <mergeCell ref="K34:L34"/>
    <mergeCell ref="O27:W27"/>
    <mergeCell ref="Q33:S33"/>
    <mergeCell ref="O31:O32"/>
    <mergeCell ref="O10:R10"/>
    <mergeCell ref="O11:T11"/>
    <mergeCell ref="O12:T12"/>
    <mergeCell ref="Y13:AB13"/>
    <mergeCell ref="A13:W13"/>
    <mergeCell ref="Z26:AA26"/>
    <mergeCell ref="M10:N10"/>
    <mergeCell ref="M11:N11"/>
    <mergeCell ref="C19:H19"/>
    <mergeCell ref="M12:N12"/>
    <mergeCell ref="G10:L10"/>
    <mergeCell ref="G11:L11"/>
    <mergeCell ref="G12:L12"/>
    <mergeCell ref="B41:V41"/>
    <mergeCell ref="A39:G39"/>
    <mergeCell ref="H39:L39"/>
    <mergeCell ref="H40:L40"/>
    <mergeCell ref="M39:O39"/>
    <mergeCell ref="M40:O40"/>
    <mergeCell ref="U30:W30"/>
    <mergeCell ref="U32:W32"/>
    <mergeCell ref="Q30:S30"/>
    <mergeCell ref="Q32:S32"/>
    <mergeCell ref="Q34:S34"/>
    <mergeCell ref="A15:A16"/>
    <mergeCell ref="B15:B16"/>
    <mergeCell ref="C26:H26"/>
    <mergeCell ref="A35:C35"/>
    <mergeCell ref="C33:H33"/>
    <mergeCell ref="W15:W16"/>
    <mergeCell ref="J15:J16"/>
    <mergeCell ref="I15:I16"/>
    <mergeCell ref="O15:O16"/>
    <mergeCell ref="Z24:AA24"/>
    <mergeCell ref="C23:H23"/>
    <mergeCell ref="C24:H24"/>
    <mergeCell ref="Q21:S21"/>
    <mergeCell ref="Q22:S22"/>
    <mergeCell ref="Q23:S23"/>
    <mergeCell ref="Q24:S24"/>
    <mergeCell ref="Q25:S25"/>
    <mergeCell ref="C1:E1"/>
    <mergeCell ref="F1:AB1"/>
    <mergeCell ref="K20:L20"/>
    <mergeCell ref="C21:H21"/>
    <mergeCell ref="C22:H22"/>
    <mergeCell ref="C15:H16"/>
    <mergeCell ref="C25:H25"/>
    <mergeCell ref="Z23:AA23"/>
    <mergeCell ref="S10:T10"/>
    <mergeCell ref="Q17:S17"/>
    <mergeCell ref="A3:W3"/>
    <mergeCell ref="Z11:AA11"/>
    <mergeCell ref="Y4:AB5"/>
    <mergeCell ref="Y6:AB7"/>
    <mergeCell ref="A7:W7"/>
    <mergeCell ref="L8:O8"/>
    <mergeCell ref="Z32:AA32"/>
    <mergeCell ref="Z27:AA27"/>
    <mergeCell ref="Z28:AA28"/>
    <mergeCell ref="C27:H27"/>
    <mergeCell ref="C28:H28"/>
    <mergeCell ref="Z29:AA29"/>
    <mergeCell ref="Z30:AA30"/>
    <mergeCell ref="C29:H29"/>
    <mergeCell ref="C30:H30"/>
    <mergeCell ref="Z31:AA31"/>
    <mergeCell ref="C31:H31"/>
    <mergeCell ref="P28:T28"/>
    <mergeCell ref="K27:L27"/>
    <mergeCell ref="K28:L28"/>
    <mergeCell ref="K29:L29"/>
    <mergeCell ref="K30:L30"/>
    <mergeCell ref="K31:L31"/>
    <mergeCell ref="K32:L32"/>
    <mergeCell ref="C32:H32"/>
    <mergeCell ref="O29:O30"/>
    <mergeCell ref="AD9:AG11"/>
    <mergeCell ref="AD12:AE12"/>
    <mergeCell ref="Z20:AA20"/>
    <mergeCell ref="C20:H20"/>
    <mergeCell ref="Z21:AA21"/>
    <mergeCell ref="Q20:S20"/>
    <mergeCell ref="K18:L18"/>
    <mergeCell ref="K19:L19"/>
    <mergeCell ref="Z17:AA17"/>
    <mergeCell ref="Z18:AA18"/>
    <mergeCell ref="C17:H17"/>
    <mergeCell ref="C18:H18"/>
    <mergeCell ref="Z19:AA19"/>
    <mergeCell ref="A9:F9"/>
    <mergeCell ref="A11:F11"/>
    <mergeCell ref="A12:F12"/>
    <mergeCell ref="A10:F10"/>
    <mergeCell ref="Z9:AA9"/>
    <mergeCell ref="Z10:AA10"/>
    <mergeCell ref="U10:W10"/>
    <mergeCell ref="U11:W12"/>
    <mergeCell ref="O9:Q9"/>
    <mergeCell ref="G9:N9"/>
    <mergeCell ref="Z12:AA12"/>
    <mergeCell ref="T15:T16"/>
    <mergeCell ref="O33:O34"/>
    <mergeCell ref="Q29:S29"/>
    <mergeCell ref="Q31:S31"/>
    <mergeCell ref="V15:V16"/>
    <mergeCell ref="U15:U16"/>
    <mergeCell ref="Q18:S18"/>
    <mergeCell ref="Q19:S19"/>
    <mergeCell ref="A14:N14"/>
    <mergeCell ref="U34:W34"/>
    <mergeCell ref="K17:L17"/>
    <mergeCell ref="K21:L21"/>
    <mergeCell ref="Z33:AA33"/>
    <mergeCell ref="Z34:AA34"/>
    <mergeCell ref="S8:T8"/>
    <mergeCell ref="U8:W8"/>
    <mergeCell ref="H5:W5"/>
    <mergeCell ref="I6:W6"/>
    <mergeCell ref="A5:C5"/>
    <mergeCell ref="D5:E5"/>
    <mergeCell ref="Z8:AB8"/>
    <mergeCell ref="Z15:AB16"/>
    <mergeCell ref="Z25:AA25"/>
    <mergeCell ref="Z22:AA22"/>
    <mergeCell ref="R9:U9"/>
    <mergeCell ref="C34:H34"/>
    <mergeCell ref="K15:N15"/>
    <mergeCell ref="K16:L16"/>
    <mergeCell ref="K22:L22"/>
    <mergeCell ref="K23:L23"/>
    <mergeCell ref="K24:L24"/>
    <mergeCell ref="K25:L25"/>
    <mergeCell ref="K26:L26"/>
    <mergeCell ref="O14:W14"/>
    <mergeCell ref="Q15:S16"/>
    <mergeCell ref="P15:P16"/>
  </mergeCells>
  <phoneticPr fontId="3"/>
  <dataValidations count="2">
    <dataValidation imeMode="halfAlpha" allowBlank="1" showInputMessage="1" showErrorMessage="1" sqref="X17:X28 Y15:Y16 I17:K35 N32 O17:O25 M34:N34 Z8:AB8 M33:O33 U17:V25 U29:V29 U31:V31 U33:V33 C17:C34 M17:M32 N31:O31 O29 N17:N30 O35" xr:uid="{00000000-0002-0000-0000-000000000000}"/>
    <dataValidation imeMode="hiragana" allowBlank="1" showInputMessage="1" showErrorMessage="1" sqref="Y4:Y6 M11 X29:X30 W33 X5 O13:O15 Z4:AB5 AB9:AB12 O28:P28 A17:B34 O11 X13:X16 P13:W13 O7 P7:R8 S8 S7:T7 U7:U8 X7:X8 V7:W7 A5:A15 I15:J15 Q15 B15:C15 B6:B8 B13:N13 C7:N8 AB17:AB35 Q17:S25 W17:W25 Q29:S34 U30:W30 U32:W32 U34:W34 W29 W31 D36:AB36 AC29:AE36 AJ29:IU36 A36:B36 A39 Q39:Q40" xr:uid="{00000000-0002-0000-0000-000001000000}"/>
  </dataValidations>
  <pageMargins left="0.74803149606299213" right="0" top="0.47244094488188981" bottom="0.39370078740157483" header="0.19685039370078741" footer="0.35433070866141736"/>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A1:AH32"/>
  <sheetViews>
    <sheetView showZeros="0" topLeftCell="A11" zoomScaleNormal="100" workbookViewId="0">
      <selection activeCell="M30" sqref="M30"/>
    </sheetView>
  </sheetViews>
  <sheetFormatPr defaultColWidth="9" defaultRowHeight="13.5"/>
  <cols>
    <col min="1" max="1" width="3.625" style="20" customWidth="1"/>
    <col min="2" max="2" width="10.625" style="20" customWidth="1"/>
    <col min="3" max="3" width="9.625" style="20" customWidth="1"/>
    <col min="4" max="4" width="8.625" style="20" customWidth="1"/>
    <col min="5" max="5" width="3.625" style="20" customWidth="1"/>
    <col min="6" max="6" width="8.625" style="20" customWidth="1"/>
    <col min="7" max="9" width="3.625" style="20" customWidth="1"/>
    <col min="10" max="10" width="6.625" style="20" customWidth="1"/>
    <col min="11" max="12" width="3.625" style="20" customWidth="1"/>
    <col min="13" max="13" width="6.625" style="20" customWidth="1"/>
    <col min="14" max="18" width="3.625" style="20" customWidth="1"/>
    <col min="19" max="19" width="2.125" style="20" customWidth="1"/>
    <col min="20" max="20" width="5.125" style="20" customWidth="1"/>
    <col min="21" max="21" width="3.625" style="20" customWidth="1"/>
    <col min="22" max="22" width="5.125" style="20" customWidth="1"/>
    <col min="23" max="25" width="2.125" style="20" customWidth="1"/>
    <col min="26" max="26" width="6.625" style="20" customWidth="1"/>
    <col min="27" max="28" width="2.125" style="20" customWidth="1"/>
    <col min="29" max="30" width="3.625" style="20" customWidth="1"/>
    <col min="31" max="31" width="5.375" style="20" customWidth="1"/>
    <col min="32" max="32" width="3.75" style="20" customWidth="1"/>
    <col min="33" max="33" width="18.375" style="20" customWidth="1"/>
    <col min="34" max="34" width="6.5" style="20" customWidth="1"/>
    <col min="35" max="16384" width="9" style="20"/>
  </cols>
  <sheetData>
    <row r="1" spans="1:34" ht="30" customHeight="1" thickBot="1">
      <c r="A1" s="288" t="s">
        <v>220</v>
      </c>
      <c r="B1" s="126"/>
      <c r="C1" s="126"/>
      <c r="D1" s="434"/>
      <c r="E1" s="1226"/>
      <c r="F1" s="1227"/>
      <c r="G1" s="126" t="s">
        <v>221</v>
      </c>
      <c r="M1" s="127"/>
      <c r="N1" s="127"/>
      <c r="O1" s="127"/>
      <c r="P1" s="127"/>
      <c r="Q1" s="127"/>
      <c r="R1" s="127"/>
      <c r="S1" s="127"/>
      <c r="T1" s="127"/>
      <c r="U1" s="127"/>
      <c r="V1" s="127"/>
      <c r="W1" s="127"/>
    </row>
    <row r="2" spans="1:34" ht="30" customHeight="1">
      <c r="A2" s="124" t="s">
        <v>180</v>
      </c>
      <c r="B2" s="125"/>
      <c r="C2" s="125"/>
      <c r="D2" s="125"/>
      <c r="E2" s="125"/>
      <c r="F2" s="125"/>
      <c r="G2" s="125"/>
      <c r="H2" s="125"/>
      <c r="I2" s="125"/>
      <c r="J2" s="125"/>
      <c r="K2" s="125"/>
      <c r="L2" s="125"/>
      <c r="M2" s="125"/>
      <c r="N2" s="125"/>
      <c r="O2" s="125"/>
      <c r="P2" s="125"/>
      <c r="Q2" s="125"/>
      <c r="R2" s="125"/>
      <c r="S2" s="125"/>
      <c r="T2" s="125"/>
      <c r="U2" s="125"/>
      <c r="V2" s="125"/>
      <c r="W2" s="125"/>
    </row>
    <row r="3" spans="1:34" ht="30" customHeight="1">
      <c r="A3" s="124" t="s">
        <v>224</v>
      </c>
      <c r="B3" s="125"/>
      <c r="C3" s="125"/>
      <c r="D3" s="125"/>
      <c r="E3" s="125"/>
      <c r="F3" s="125"/>
      <c r="G3" s="125"/>
      <c r="H3" s="125"/>
      <c r="I3" s="125"/>
      <c r="J3" s="125"/>
      <c r="K3" s="125"/>
      <c r="L3" s="125"/>
      <c r="M3" s="125"/>
      <c r="N3" s="125"/>
      <c r="O3" s="125"/>
      <c r="P3" s="125"/>
      <c r="Q3" s="125"/>
      <c r="R3" s="125"/>
      <c r="S3" s="125"/>
      <c r="T3" s="125"/>
      <c r="U3" s="125"/>
      <c r="V3" s="125"/>
      <c r="W3" s="125"/>
    </row>
    <row r="4" spans="1:34" ht="30" customHeight="1">
      <c r="A4" s="415" t="s">
        <v>225</v>
      </c>
      <c r="B4" s="126"/>
      <c r="C4" s="126"/>
      <c r="D4" s="126"/>
      <c r="E4" s="126"/>
      <c r="F4" s="126"/>
      <c r="G4" s="126"/>
      <c r="H4" s="126"/>
      <c r="I4" s="126"/>
      <c r="J4" s="126"/>
      <c r="K4" s="126"/>
      <c r="L4" s="126"/>
      <c r="M4" s="126"/>
      <c r="N4" s="126"/>
      <c r="O4" s="126"/>
      <c r="P4" s="126"/>
      <c r="Q4" s="126"/>
      <c r="R4" s="126"/>
      <c r="S4" s="126"/>
      <c r="T4" s="126"/>
      <c r="U4" s="126"/>
      <c r="V4" s="126"/>
      <c r="W4" s="126"/>
    </row>
    <row r="5" spans="1:34" ht="30" customHeight="1" thickBot="1">
      <c r="A5" s="415" t="s">
        <v>240</v>
      </c>
      <c r="B5" s="126"/>
      <c r="C5" s="126"/>
      <c r="D5" s="126"/>
      <c r="E5" s="126"/>
      <c r="F5" s="126"/>
      <c r="G5" s="126"/>
      <c r="H5" s="126"/>
      <c r="I5" s="126"/>
      <c r="J5" s="126"/>
      <c r="K5" s="126"/>
      <c r="L5" s="126"/>
      <c r="M5" s="126"/>
      <c r="N5" s="126"/>
      <c r="O5" s="126"/>
      <c r="P5" s="126"/>
      <c r="Q5" s="126"/>
      <c r="R5" s="126"/>
      <c r="S5" s="126"/>
      <c r="T5" s="126"/>
      <c r="U5" s="126"/>
      <c r="V5" s="126"/>
      <c r="W5" s="126"/>
    </row>
    <row r="6" spans="1:34" ht="30" customHeight="1" thickBot="1">
      <c r="A6" s="288" t="s">
        <v>215</v>
      </c>
      <c r="B6" s="288"/>
      <c r="C6" s="288"/>
      <c r="D6" s="1127"/>
      <c r="E6" s="1128"/>
      <c r="F6" s="126" t="s">
        <v>241</v>
      </c>
      <c r="H6" s="126"/>
      <c r="I6" s="126"/>
      <c r="J6" s="126"/>
      <c r="K6" s="126"/>
      <c r="L6" s="126"/>
      <c r="M6" s="126"/>
      <c r="N6" s="126"/>
      <c r="O6" s="127"/>
      <c r="P6" s="127"/>
      <c r="Q6" s="127"/>
      <c r="R6" s="127"/>
      <c r="S6" s="127"/>
      <c r="T6" s="127"/>
      <c r="U6" s="127"/>
      <c r="V6" s="127"/>
      <c r="W6" s="127"/>
      <c r="Y6" s="128"/>
      <c r="Z6" s="128"/>
    </row>
    <row r="7" spans="1:34" ht="30.75" customHeight="1" thickBot="1">
      <c r="A7" s="18"/>
      <c r="B7" s="18"/>
      <c r="C7" s="211" t="str">
        <f>名簿!B7</f>
        <v>令和</v>
      </c>
      <c r="D7" s="212">
        <f>名簿!B8</f>
        <v>7</v>
      </c>
      <c r="E7" s="211" t="s">
        <v>116</v>
      </c>
      <c r="F7" s="212">
        <f>名簿!C8</f>
        <v>2025</v>
      </c>
      <c r="G7" s="19" t="s">
        <v>114</v>
      </c>
      <c r="H7" s="161" t="s">
        <v>13</v>
      </c>
      <c r="I7" s="43"/>
      <c r="J7" s="973" t="s">
        <v>146</v>
      </c>
      <c r="K7" s="973"/>
      <c r="L7" s="973"/>
      <c r="M7" s="973"/>
      <c r="N7" s="973"/>
      <c r="O7" s="973"/>
      <c r="P7" s="973"/>
      <c r="Q7" s="973"/>
      <c r="R7" s="973"/>
      <c r="S7" s="973"/>
      <c r="T7" s="973"/>
      <c r="U7" s="973"/>
      <c r="V7" s="973"/>
      <c r="W7" s="973"/>
      <c r="X7" s="973"/>
      <c r="Y7" s="973"/>
      <c r="Z7" s="973"/>
      <c r="AA7" s="161"/>
      <c r="AB7" s="19"/>
      <c r="AC7" s="1181">
        <f>名簿!R7</f>
        <v>0</v>
      </c>
      <c r="AD7" s="1181"/>
      <c r="AE7" s="1181"/>
      <c r="AF7" s="358"/>
    </row>
    <row r="8" spans="1:34" ht="21.75" customHeight="1" thickTop="1" thickBot="1">
      <c r="A8" s="268"/>
      <c r="B8" s="268"/>
      <c r="C8" s="268"/>
      <c r="D8" s="268"/>
      <c r="E8" s="268"/>
      <c r="F8" s="268"/>
      <c r="G8" s="268"/>
      <c r="H8" s="268"/>
      <c r="I8" s="268"/>
      <c r="J8" s="268"/>
      <c r="K8" s="268"/>
      <c r="L8" s="268"/>
      <c r="M8" s="1137"/>
      <c r="N8" s="1137"/>
      <c r="O8" s="1137"/>
      <c r="P8" s="1137"/>
      <c r="Q8" s="1137"/>
      <c r="R8" s="18"/>
      <c r="S8" s="18"/>
      <c r="T8" s="18"/>
      <c r="U8" s="1013" t="s">
        <v>184</v>
      </c>
      <c r="V8" s="1014"/>
      <c r="W8" s="998"/>
      <c r="X8" s="1248"/>
      <c r="Y8" s="1120"/>
      <c r="Z8" s="1120"/>
      <c r="AA8" s="1120"/>
      <c r="AB8" s="1249"/>
      <c r="AC8" s="977" t="s">
        <v>151</v>
      </c>
      <c r="AD8" s="978"/>
      <c r="AE8" s="979"/>
      <c r="AF8" s="43"/>
      <c r="AG8" s="1204" t="s">
        <v>183</v>
      </c>
      <c r="AH8" s="1205"/>
    </row>
    <row r="9" spans="1:34" ht="16.5" customHeight="1" thickBot="1">
      <c r="A9" s="1017" t="s">
        <v>10</v>
      </c>
      <c r="B9" s="1018"/>
      <c r="C9" s="1002">
        <f>名簿!H7</f>
        <v>0</v>
      </c>
      <c r="D9" s="978"/>
      <c r="E9" s="978"/>
      <c r="F9" s="978"/>
      <c r="G9" s="979"/>
      <c r="H9" s="1132" t="s">
        <v>115</v>
      </c>
      <c r="I9" s="1120"/>
      <c r="J9" s="1133"/>
      <c r="K9" s="1134">
        <f>名簿!R8</f>
        <v>0</v>
      </c>
      <c r="L9" s="1135"/>
      <c r="M9" s="1135"/>
      <c r="N9" s="1136"/>
      <c r="O9" s="1013" t="s">
        <v>100</v>
      </c>
      <c r="P9" s="1014"/>
      <c r="Q9" s="1014"/>
      <c r="R9" s="998"/>
      <c r="S9" s="1211" t="str">
        <f>名簿!M7</f>
        <v>ごーまる</v>
      </c>
      <c r="T9" s="1212"/>
      <c r="U9" s="1212"/>
      <c r="V9" s="1212"/>
      <c r="W9" s="1213"/>
      <c r="X9" s="1228"/>
      <c r="Y9" s="1229"/>
      <c r="Z9" s="1229"/>
      <c r="AA9" s="1229"/>
      <c r="AB9" s="1230"/>
      <c r="AC9" s="1019"/>
      <c r="AD9" s="1138"/>
      <c r="AE9" s="1139"/>
      <c r="AF9" s="43"/>
      <c r="AG9" s="1206"/>
      <c r="AH9" s="1207"/>
    </row>
    <row r="10" spans="1:34" ht="16.5" customHeight="1">
      <c r="A10" s="1019" t="s">
        <v>8</v>
      </c>
      <c r="B10" s="1020"/>
      <c r="C10" s="1039">
        <f>名簿!F8</f>
        <v>0</v>
      </c>
      <c r="D10" s="1040"/>
      <c r="E10" s="1040"/>
      <c r="F10" s="1040"/>
      <c r="G10" s="1142"/>
      <c r="H10" s="1006" t="s">
        <v>119</v>
      </c>
      <c r="I10" s="1007"/>
      <c r="J10" s="1008"/>
      <c r="K10" s="259" t="s">
        <v>11</v>
      </c>
      <c r="L10" s="978">
        <f>名簿!D10</f>
        <v>0</v>
      </c>
      <c r="M10" s="1058"/>
      <c r="N10" s="261" t="s">
        <v>6</v>
      </c>
      <c r="O10" s="978">
        <f>名簿!D12</f>
        <v>0</v>
      </c>
      <c r="P10" s="978"/>
      <c r="Q10" s="978"/>
      <c r="R10" s="1058"/>
      <c r="S10" s="260" t="s">
        <v>139</v>
      </c>
      <c r="T10" s="961">
        <f>名簿!D11</f>
        <v>0</v>
      </c>
      <c r="U10" s="961"/>
      <c r="V10" s="961"/>
      <c r="W10" s="961"/>
      <c r="X10" s="1002">
        <f>名簿!I11</f>
        <v>0</v>
      </c>
      <c r="Y10" s="978"/>
      <c r="Z10" s="978"/>
      <c r="AA10" s="978"/>
      <c r="AB10" s="979"/>
      <c r="AC10" s="1021"/>
      <c r="AD10" s="980"/>
      <c r="AE10" s="1140"/>
      <c r="AF10" s="43"/>
      <c r="AG10" s="1206"/>
      <c r="AH10" s="1207"/>
    </row>
    <row r="11" spans="1:34" ht="16.5" customHeight="1" thickBot="1">
      <c r="A11" s="1021"/>
      <c r="B11" s="1022"/>
      <c r="C11" s="1041"/>
      <c r="D11" s="1042"/>
      <c r="E11" s="1042"/>
      <c r="F11" s="1042"/>
      <c r="G11" s="1143"/>
      <c r="H11" s="1145"/>
      <c r="I11" s="1146"/>
      <c r="J11" s="1147"/>
      <c r="K11" s="1062">
        <f>名簿!H10</f>
        <v>0</v>
      </c>
      <c r="L11" s="1063"/>
      <c r="M11" s="1063"/>
      <c r="N11" s="1063"/>
      <c r="O11" s="1063"/>
      <c r="P11" s="1063"/>
      <c r="Q11" s="1063"/>
      <c r="R11" s="1063"/>
      <c r="S11" s="1063"/>
      <c r="T11" s="1063"/>
      <c r="U11" s="1063"/>
      <c r="V11" s="1063"/>
      <c r="W11" s="1063"/>
      <c r="X11" s="1250">
        <f>名簿!H12</f>
        <v>0</v>
      </c>
      <c r="Y11" s="1011"/>
      <c r="Z11" s="1011"/>
      <c r="AA11" s="1011"/>
      <c r="AB11" s="1251"/>
      <c r="AC11" s="1021"/>
      <c r="AD11" s="980"/>
      <c r="AE11" s="1140"/>
      <c r="AF11" s="43"/>
      <c r="AG11" s="1206"/>
      <c r="AH11" s="1207"/>
    </row>
    <row r="12" spans="1:34" ht="16.5" customHeight="1" thickBot="1">
      <c r="A12" s="1023"/>
      <c r="B12" s="1024"/>
      <c r="C12" s="1043"/>
      <c r="D12" s="1044"/>
      <c r="E12" s="1044"/>
      <c r="F12" s="1044"/>
      <c r="G12" s="1144"/>
      <c r="H12" s="1013" t="s">
        <v>45</v>
      </c>
      <c r="I12" s="1014"/>
      <c r="J12" s="998"/>
      <c r="K12" s="1026">
        <f>名簿!N10</f>
        <v>0</v>
      </c>
      <c r="L12" s="1027"/>
      <c r="M12" s="1027"/>
      <c r="N12" s="1027"/>
      <c r="O12" s="1027"/>
      <c r="P12" s="1027"/>
      <c r="Q12" s="1027"/>
      <c r="R12" s="1027"/>
      <c r="S12" s="1027"/>
      <c r="T12" s="1027"/>
      <c r="U12" s="1027"/>
      <c r="V12" s="1027"/>
      <c r="W12" s="1027"/>
      <c r="X12" s="403" t="s">
        <v>149</v>
      </c>
      <c r="Y12" s="1120">
        <f>名簿!O12</f>
        <v>0</v>
      </c>
      <c r="Z12" s="1120"/>
      <c r="AA12" s="1120"/>
      <c r="AB12" s="404" t="s">
        <v>148</v>
      </c>
      <c r="AC12" s="1023"/>
      <c r="AD12" s="1137"/>
      <c r="AE12" s="1141"/>
      <c r="AF12" s="43"/>
      <c r="AG12" s="1206"/>
      <c r="AH12" s="1207"/>
    </row>
    <row r="13" spans="1:34" ht="12.75" customHeight="1" thickBot="1">
      <c r="A13" s="1124" t="s">
        <v>9</v>
      </c>
      <c r="B13" s="1124"/>
      <c r="C13" s="1124"/>
      <c r="D13" s="1124"/>
      <c r="E13" s="1124"/>
      <c r="F13" s="1124"/>
      <c r="G13" s="1124"/>
      <c r="H13" s="1124"/>
      <c r="I13" s="1124"/>
      <c r="J13" s="1124"/>
      <c r="K13" s="1124"/>
      <c r="L13" s="1124"/>
      <c r="M13" s="1124"/>
      <c r="N13" s="1124"/>
      <c r="O13" s="1124"/>
      <c r="P13" s="1124"/>
      <c r="Q13" s="1124"/>
      <c r="R13" s="1124"/>
      <c r="S13" s="1124"/>
      <c r="T13" s="1124"/>
      <c r="U13" s="1124"/>
      <c r="V13" s="1124"/>
      <c r="W13" s="1124"/>
      <c r="X13" s="1124"/>
      <c r="Y13" s="1124"/>
      <c r="Z13" s="1124"/>
      <c r="AA13" s="1124"/>
      <c r="AB13" s="1124"/>
      <c r="AC13" s="1124"/>
      <c r="AD13" s="1124"/>
      <c r="AE13" s="1124"/>
      <c r="AF13" s="359"/>
      <c r="AG13" s="1206"/>
      <c r="AH13" s="1207"/>
    </row>
    <row r="14" spans="1:34" ht="20.100000000000001" customHeight="1">
      <c r="A14" s="1037" t="s">
        <v>3</v>
      </c>
      <c r="B14" s="1030" t="s">
        <v>7</v>
      </c>
      <c r="C14" s="1031"/>
      <c r="D14" s="1030" t="s">
        <v>10</v>
      </c>
      <c r="E14" s="1031"/>
      <c r="F14" s="1030" t="s">
        <v>4</v>
      </c>
      <c r="G14" s="1031"/>
      <c r="H14" s="993" t="s">
        <v>44</v>
      </c>
      <c r="I14" s="994"/>
      <c r="J14" s="974" t="s">
        <v>68</v>
      </c>
      <c r="K14" s="981" t="s">
        <v>36</v>
      </c>
      <c r="L14" s="1059"/>
      <c r="M14" s="1158" t="s">
        <v>267</v>
      </c>
      <c r="N14" s="1002" t="s">
        <v>137</v>
      </c>
      <c r="O14" s="978"/>
      <c r="P14" s="978"/>
      <c r="Q14" s="978"/>
      <c r="R14" s="978"/>
      <c r="S14" s="978"/>
      <c r="T14" s="978"/>
      <c r="U14" s="978"/>
      <c r="V14" s="978"/>
      <c r="W14" s="978"/>
      <c r="X14" s="978"/>
      <c r="Y14" s="978"/>
      <c r="Z14" s="978"/>
      <c r="AA14" s="978"/>
      <c r="AB14" s="978"/>
      <c r="AC14" s="1058"/>
      <c r="AD14" s="989" t="s">
        <v>89</v>
      </c>
      <c r="AE14" s="990"/>
      <c r="AF14" s="367"/>
      <c r="AG14" s="1206"/>
      <c r="AH14" s="1207"/>
    </row>
    <row r="15" spans="1:34" ht="20.100000000000001" customHeight="1" thickBot="1">
      <c r="A15" s="1038"/>
      <c r="B15" s="1032"/>
      <c r="C15" s="1033"/>
      <c r="D15" s="1032"/>
      <c r="E15" s="1033"/>
      <c r="F15" s="1047"/>
      <c r="G15" s="1048"/>
      <c r="H15" s="995"/>
      <c r="I15" s="996"/>
      <c r="J15" s="975"/>
      <c r="K15" s="982"/>
      <c r="L15" s="1060"/>
      <c r="M15" s="1159"/>
      <c r="N15" s="1049" t="s">
        <v>121</v>
      </c>
      <c r="O15" s="1050"/>
      <c r="P15" s="1050"/>
      <c r="Q15" s="1050"/>
      <c r="R15" s="1051"/>
      <c r="S15" s="1049" t="s">
        <v>81</v>
      </c>
      <c r="T15" s="1050"/>
      <c r="U15" s="1050"/>
      <c r="V15" s="1050"/>
      <c r="W15" s="1051"/>
      <c r="X15" s="1052" t="s">
        <v>124</v>
      </c>
      <c r="Y15" s="1053"/>
      <c r="Z15" s="1053"/>
      <c r="AA15" s="1053"/>
      <c r="AB15" s="1053"/>
      <c r="AC15" s="1054"/>
      <c r="AD15" s="991"/>
      <c r="AE15" s="992"/>
      <c r="AF15" s="367"/>
      <c r="AG15" s="1208"/>
      <c r="AH15" s="1209"/>
    </row>
    <row r="16" spans="1:34" ht="30" customHeight="1" thickTop="1" thickBot="1">
      <c r="A16" s="262">
        <v>1</v>
      </c>
      <c r="B16" s="1231" t="str">
        <f>IF(ISBLANK($AH16),"",VLOOKUP($AH16,名簿!$A$16:$S$65,3,0))</f>
        <v/>
      </c>
      <c r="C16" s="1232"/>
      <c r="D16" s="1233" t="str">
        <f>IF(ISBLANK($AH16),"",VLOOKUP($AH16,名簿!$A$16:$S$65,4,0))</f>
        <v/>
      </c>
      <c r="E16" s="1234"/>
      <c r="F16" s="1235" t="str">
        <f>IF(ISBLANK($AH16),"",VLOOKUP($AH16,名簿!$A$16:$S$65,5,0))</f>
        <v/>
      </c>
      <c r="G16" s="1236"/>
      <c r="H16" s="1237" t="str">
        <f>IF(ISBLANK($AH16),"",VLOOKUP($AH16,名簿!$A$16:$S$65,7,0))</f>
        <v/>
      </c>
      <c r="I16" s="1238"/>
      <c r="J16" s="369"/>
      <c r="K16" s="1239"/>
      <c r="L16" s="1240"/>
      <c r="M16" s="370" t="str">
        <f>IF(ISBLANK($AH$16),"",VLOOKUP($AH16,名簿!$A$16:$S$65,8,0))</f>
        <v/>
      </c>
      <c r="N16" s="1241" t="str">
        <f>IF(ISBLANK($AH16),"",VLOOKUP($AH16,名簿!$A$16:$S$65,9,0))</f>
        <v/>
      </c>
      <c r="O16" s="1242"/>
      <c r="P16" s="1242"/>
      <c r="Q16" s="1242"/>
      <c r="R16" s="1243"/>
      <c r="S16" s="1241" t="str">
        <f>IF(ISBLANK($AH16),"",VLOOKUP($AH16,名簿!$A$16:$S$65,12,0))</f>
        <v/>
      </c>
      <c r="T16" s="1242"/>
      <c r="U16" s="1242"/>
      <c r="V16" s="1242"/>
      <c r="W16" s="1243"/>
      <c r="X16" s="1241" t="str">
        <f>IF(ISBLANK($AH$16),"",VLOOKUP($AH16,名簿!$A$16:$S$65,14,0))</f>
        <v/>
      </c>
      <c r="Y16" s="1242"/>
      <c r="Z16" s="1242"/>
      <c r="AA16" s="1242"/>
      <c r="AB16" s="1242"/>
      <c r="AC16" s="1243"/>
      <c r="AD16" s="1241" t="str">
        <f>IF(ISBLANK($AH16),"",VLOOKUP($AH16,名簿!$A$16:$S$65,19,0))</f>
        <v/>
      </c>
      <c r="AE16" s="1252"/>
      <c r="AF16" s="368"/>
      <c r="AG16" s="356" t="s">
        <v>24</v>
      </c>
      <c r="AH16" s="357"/>
    </row>
    <row r="17" spans="1:34" ht="30" customHeight="1" thickBot="1">
      <c r="A17" s="262">
        <v>2</v>
      </c>
      <c r="B17" s="1231" t="str">
        <f>IF(ISBLANK($AH17),"",VLOOKUP($AH17,名簿!$A$16:$S$65,3,0))</f>
        <v/>
      </c>
      <c r="C17" s="1232"/>
      <c r="D17" s="1233" t="str">
        <f>IF(ISBLANK($AH17),"",VLOOKUP($AH17,名簿!$A$16:$S$65,4,0))</f>
        <v/>
      </c>
      <c r="E17" s="1234"/>
      <c r="F17" s="1235" t="str">
        <f>IF(ISBLANK($AH17),"",VLOOKUP($AH17,名簿!$A$16:$S$65,5,0))</f>
        <v/>
      </c>
      <c r="G17" s="1236"/>
      <c r="H17" s="1237" t="str">
        <f>IF(ISBLANK($AH17),"",VLOOKUP($AH17,名簿!$A$16:$S$65,7,0))</f>
        <v/>
      </c>
      <c r="I17" s="1238"/>
      <c r="J17" s="369"/>
      <c r="K17" s="1239"/>
      <c r="L17" s="1240"/>
      <c r="M17" s="370" t="str">
        <f>IF(ISBLANK($AH$17),"",VLOOKUP($AH17,名簿!$A$16:$S$65,8,0))</f>
        <v/>
      </c>
      <c r="N17" s="1241" t="str">
        <f>IF(ISBLANK($AH17),"",VLOOKUP($AH17,名簿!$A$16:$S$65,9,0))</f>
        <v/>
      </c>
      <c r="O17" s="1242"/>
      <c r="P17" s="1242"/>
      <c r="Q17" s="1242"/>
      <c r="R17" s="1243"/>
      <c r="S17" s="1241" t="str">
        <f>IF(ISBLANK($AH17),"",VLOOKUP($AH17,名簿!$A$16:$S$65,12,0))</f>
        <v/>
      </c>
      <c r="T17" s="1242"/>
      <c r="U17" s="1242"/>
      <c r="V17" s="1242"/>
      <c r="W17" s="1243"/>
      <c r="X17" s="1241" t="str">
        <f>IF(ISBLANK($AH$17),"",VLOOKUP($AH17,名簿!$A$16:$S$65,14,0))</f>
        <v/>
      </c>
      <c r="Y17" s="1242"/>
      <c r="Z17" s="1242"/>
      <c r="AA17" s="1242"/>
      <c r="AB17" s="1242"/>
      <c r="AC17" s="1243"/>
      <c r="AD17" s="1241" t="str">
        <f>IF(ISBLANK($AH17),"",VLOOKUP($AH17,名簿!$A$16:$S$65,19,0))</f>
        <v/>
      </c>
      <c r="AE17" s="1252"/>
      <c r="AF17" s="368"/>
      <c r="AG17" s="366" t="s">
        <v>24</v>
      </c>
      <c r="AH17" s="363"/>
    </row>
    <row r="18" spans="1:34" ht="30" customHeight="1" thickBot="1">
      <c r="A18" s="266">
        <v>3</v>
      </c>
      <c r="B18" s="1216" t="str">
        <f>IF(ISBLANK($AH18),"",VLOOKUP($AH18,名簿!$A$16:$S$65,3,0))</f>
        <v/>
      </c>
      <c r="C18" s="1217"/>
      <c r="D18" s="1218" t="str">
        <f>IF(ISBLANK($AH18),"",VLOOKUP($AH18,名簿!$A$16:$S$65,4,0))</f>
        <v/>
      </c>
      <c r="E18" s="1219"/>
      <c r="F18" s="1220" t="str">
        <f>IF(ISBLANK($AH18),"",VLOOKUP($AH18,名簿!$A$16:$S$65,5,0))</f>
        <v/>
      </c>
      <c r="G18" s="1221"/>
      <c r="H18" s="1222" t="str">
        <f>IF(ISBLANK($AH18),"",VLOOKUP($AH18,名簿!$A$16:$S$65,7,0))</f>
        <v/>
      </c>
      <c r="I18" s="1223"/>
      <c r="J18" s="402"/>
      <c r="K18" s="1224"/>
      <c r="L18" s="1225"/>
      <c r="M18" s="376" t="str">
        <f>IF(ISBLANK($AH$18),"",VLOOKUP($AH18,名簿!$A$16:$S$65,8,0))</f>
        <v/>
      </c>
      <c r="N18" s="1177" t="str">
        <f>IF(ISBLANK($AH18),"",VLOOKUP($AH18,名簿!$A$16:$S$65,9,0))</f>
        <v/>
      </c>
      <c r="O18" s="1178"/>
      <c r="P18" s="1178"/>
      <c r="Q18" s="1178"/>
      <c r="R18" s="1179"/>
      <c r="S18" s="1177" t="str">
        <f>IF(ISBLANK($AH18),"",VLOOKUP($AH18,名簿!$A$16:$S$65,12,0))</f>
        <v/>
      </c>
      <c r="T18" s="1178"/>
      <c r="U18" s="1178"/>
      <c r="V18" s="1178"/>
      <c r="W18" s="1179"/>
      <c r="X18" s="1177" t="str">
        <f>IF(ISBLANK($AH$18),"",VLOOKUP($AH18,名簿!$A$16:$S$65,14,0))</f>
        <v/>
      </c>
      <c r="Y18" s="1178"/>
      <c r="Z18" s="1178"/>
      <c r="AA18" s="1178"/>
      <c r="AB18" s="1178"/>
      <c r="AC18" s="1179"/>
      <c r="AD18" s="1177" t="str">
        <f>IF(ISBLANK($AH18),"",VLOOKUP($AH18,名簿!$A$16:$S$65,19,0))</f>
        <v/>
      </c>
      <c r="AE18" s="1180"/>
      <c r="AF18" s="368"/>
      <c r="AG18" s="361" t="s">
        <v>24</v>
      </c>
      <c r="AH18" s="290"/>
    </row>
    <row r="19" spans="1:34" ht="28.5" customHeight="1" thickBot="1">
      <c r="A19" s="284"/>
      <c r="B19" s="1214"/>
      <c r="C19" s="1214"/>
      <c r="D19" s="1214"/>
      <c r="E19" s="1214"/>
      <c r="F19" s="1214"/>
      <c r="G19" s="1214"/>
      <c r="H19" s="1214"/>
      <c r="I19" s="1214"/>
      <c r="J19" s="1214"/>
      <c r="K19" s="1214"/>
      <c r="L19" s="1214"/>
      <c r="M19" s="1214"/>
      <c r="N19" s="1214"/>
      <c r="O19" s="1214"/>
      <c r="Q19" s="1215"/>
      <c r="R19" s="1215"/>
      <c r="S19" s="1215"/>
      <c r="T19" s="284"/>
      <c r="U19" s="284"/>
      <c r="V19" s="284"/>
      <c r="W19" s="284"/>
      <c r="AE19" s="401"/>
    </row>
    <row r="20" spans="1:34" ht="48" customHeight="1">
      <c r="A20" s="285"/>
      <c r="B20" s="1210"/>
      <c r="C20" s="1210"/>
      <c r="D20" s="286"/>
      <c r="E20" s="286"/>
      <c r="F20" s="286"/>
      <c r="G20" s="286"/>
      <c r="H20" s="1210"/>
      <c r="I20" s="1210"/>
      <c r="J20" s="1210"/>
      <c r="K20" s="285"/>
      <c r="L20" s="285"/>
      <c r="M20" s="1210"/>
      <c r="N20" s="1210"/>
      <c r="O20" s="286"/>
      <c r="P20" s="286"/>
      <c r="Q20" s="1210"/>
      <c r="R20" s="1210"/>
      <c r="S20" s="1210"/>
      <c r="T20" s="285"/>
      <c r="U20" s="285"/>
      <c r="V20" s="285"/>
      <c r="W20" s="285"/>
      <c r="X20" s="286"/>
      <c r="Y20" s="286"/>
      <c r="Z20" s="286"/>
      <c r="AA20" s="286"/>
      <c r="AB20" s="286"/>
      <c r="AC20" s="286"/>
      <c r="AD20" s="286"/>
    </row>
    <row r="21" spans="1:34" ht="30.75" customHeight="1" thickBot="1">
      <c r="A21" s="18"/>
      <c r="B21" s="18"/>
      <c r="C21" s="211" t="str">
        <f>C7</f>
        <v>令和</v>
      </c>
      <c r="D21" s="212">
        <f>D7</f>
        <v>7</v>
      </c>
      <c r="E21" s="211" t="s">
        <v>116</v>
      </c>
      <c r="F21" s="212">
        <f>F7</f>
        <v>2025</v>
      </c>
      <c r="G21" s="19" t="s">
        <v>114</v>
      </c>
      <c r="H21" s="161" t="s">
        <v>13</v>
      </c>
      <c r="I21" s="43"/>
      <c r="J21" s="973" t="s">
        <v>146</v>
      </c>
      <c r="K21" s="973"/>
      <c r="L21" s="973"/>
      <c r="M21" s="973"/>
      <c r="N21" s="973"/>
      <c r="O21" s="973"/>
      <c r="P21" s="973"/>
      <c r="Q21" s="973"/>
      <c r="R21" s="973"/>
      <c r="S21" s="973"/>
      <c r="T21" s="973"/>
      <c r="U21" s="973"/>
      <c r="V21" s="973"/>
      <c r="W21" s="973"/>
      <c r="X21" s="973"/>
      <c r="Y21" s="973"/>
      <c r="Z21" s="973"/>
      <c r="AA21" s="19"/>
      <c r="AB21" s="379">
        <f>AB7</f>
        <v>0</v>
      </c>
      <c r="AC21" s="1181">
        <f>AC7</f>
        <v>0</v>
      </c>
      <c r="AD21" s="1181"/>
      <c r="AE21" s="1181"/>
    </row>
    <row r="22" spans="1:34" ht="21.75" customHeight="1" thickBot="1">
      <c r="A22" s="283"/>
      <c r="B22" s="283"/>
      <c r="C22" s="283"/>
      <c r="D22" s="283"/>
      <c r="E22" s="283"/>
      <c r="F22" s="283"/>
      <c r="G22" s="283"/>
      <c r="H22" s="283"/>
      <c r="I22" s="283"/>
      <c r="U22" s="1013" t="s">
        <v>184</v>
      </c>
      <c r="V22" s="1014"/>
      <c r="W22" s="998"/>
      <c r="X22" s="1248"/>
      <c r="Y22" s="1120"/>
      <c r="Z22" s="1120"/>
      <c r="AA22" s="1120"/>
      <c r="AB22" s="1249"/>
      <c r="AC22" s="977" t="s">
        <v>151</v>
      </c>
      <c r="AD22" s="978"/>
      <c r="AE22" s="979"/>
    </row>
    <row r="23" spans="1:34" ht="16.5" customHeight="1" thickBot="1">
      <c r="A23" s="1017" t="s">
        <v>10</v>
      </c>
      <c r="B23" s="1018"/>
      <c r="C23" s="1193">
        <f>C9</f>
        <v>0</v>
      </c>
      <c r="D23" s="1193"/>
      <c r="E23" s="1193"/>
      <c r="F23" s="1193"/>
      <c r="G23" s="1193"/>
      <c r="H23" s="1006" t="s">
        <v>115</v>
      </c>
      <c r="I23" s="1007"/>
      <c r="J23" s="1008"/>
      <c r="K23" s="1194">
        <f>K9</f>
        <v>0</v>
      </c>
      <c r="L23" s="1194"/>
      <c r="M23" s="1194"/>
      <c r="N23" s="1195"/>
      <c r="O23" s="1037" t="s">
        <v>147</v>
      </c>
      <c r="P23" s="1194"/>
      <c r="Q23" s="1194"/>
      <c r="R23" s="1194"/>
      <c r="S23" s="1196" t="str">
        <f>S9</f>
        <v>ごーまる</v>
      </c>
      <c r="T23" s="1196"/>
      <c r="U23" s="1196"/>
      <c r="V23" s="1196"/>
      <c r="W23" s="1197"/>
      <c r="X23" s="1003"/>
      <c r="Y23" s="1004"/>
      <c r="Z23" s="1004"/>
      <c r="AA23" s="1004"/>
      <c r="AB23" s="1005"/>
      <c r="AC23" s="1064"/>
      <c r="AD23" s="1065"/>
      <c r="AE23" s="1255"/>
    </row>
    <row r="24" spans="1:34" ht="16.5" customHeight="1">
      <c r="A24" s="1019" t="s">
        <v>8</v>
      </c>
      <c r="B24" s="1020"/>
      <c r="C24" s="1198">
        <f>C10</f>
        <v>0</v>
      </c>
      <c r="D24" s="1198"/>
      <c r="E24" s="1198"/>
      <c r="F24" s="1198"/>
      <c r="G24" s="1198"/>
      <c r="H24" s="1006" t="s">
        <v>119</v>
      </c>
      <c r="I24" s="1007"/>
      <c r="J24" s="1008"/>
      <c r="K24" s="259" t="s">
        <v>11</v>
      </c>
      <c r="L24" s="978">
        <f>L10</f>
        <v>0</v>
      </c>
      <c r="M24" s="1058"/>
      <c r="N24" s="261" t="s">
        <v>6</v>
      </c>
      <c r="O24" s="978">
        <f>O10</f>
        <v>0</v>
      </c>
      <c r="P24" s="978"/>
      <c r="Q24" s="978"/>
      <c r="R24" s="978"/>
      <c r="S24" s="260" t="s">
        <v>139</v>
      </c>
      <c r="T24" s="978">
        <f>T10</f>
        <v>0</v>
      </c>
      <c r="U24" s="978"/>
      <c r="V24" s="978"/>
      <c r="W24" s="978"/>
      <c r="X24" s="1002">
        <f>X10</f>
        <v>0</v>
      </c>
      <c r="Y24" s="978"/>
      <c r="Z24" s="978"/>
      <c r="AA24" s="978"/>
      <c r="AB24" s="979"/>
      <c r="AC24" s="1021"/>
      <c r="AD24" s="980"/>
      <c r="AE24" s="1140"/>
    </row>
    <row r="25" spans="1:34" ht="16.5" customHeight="1" thickBot="1">
      <c r="A25" s="1021"/>
      <c r="B25" s="1022"/>
      <c r="C25" s="1198"/>
      <c r="D25" s="1198"/>
      <c r="E25" s="1198"/>
      <c r="F25" s="1198"/>
      <c r="G25" s="1198"/>
      <c r="H25" s="1201"/>
      <c r="I25" s="1202"/>
      <c r="J25" s="1203"/>
      <c r="K25" s="1256">
        <f>K11</f>
        <v>0</v>
      </c>
      <c r="L25" s="1257"/>
      <c r="M25" s="1257"/>
      <c r="N25" s="1257"/>
      <c r="O25" s="1257"/>
      <c r="P25" s="1257"/>
      <c r="Q25" s="1257"/>
      <c r="R25" s="1257"/>
      <c r="S25" s="1257"/>
      <c r="T25" s="1257"/>
      <c r="U25" s="1257"/>
      <c r="V25" s="1257"/>
      <c r="W25" s="1258"/>
      <c r="X25" s="1254">
        <f>X11</f>
        <v>0</v>
      </c>
      <c r="Y25" s="1137"/>
      <c r="Z25" s="1137"/>
      <c r="AA25" s="1137"/>
      <c r="AB25" s="1141"/>
      <c r="AC25" s="1021"/>
      <c r="AD25" s="980"/>
      <c r="AE25" s="1140"/>
    </row>
    <row r="26" spans="1:34" ht="16.5" customHeight="1" thickBot="1">
      <c r="A26" s="1023"/>
      <c r="B26" s="1024"/>
      <c r="C26" s="1199"/>
      <c r="D26" s="1199"/>
      <c r="E26" s="1199"/>
      <c r="F26" s="1199"/>
      <c r="G26" s="1200"/>
      <c r="H26" s="1172" t="s">
        <v>45</v>
      </c>
      <c r="I26" s="1173"/>
      <c r="J26" s="1174"/>
      <c r="K26" s="1175">
        <f>K12</f>
        <v>0</v>
      </c>
      <c r="L26" s="1176"/>
      <c r="M26" s="1176"/>
      <c r="N26" s="1176"/>
      <c r="O26" s="1176"/>
      <c r="P26" s="1176"/>
      <c r="Q26" s="1176"/>
      <c r="R26" s="1176"/>
      <c r="S26" s="1176"/>
      <c r="T26" s="1176"/>
      <c r="U26" s="1176"/>
      <c r="V26" s="1176"/>
      <c r="W26" s="1176"/>
      <c r="X26" s="371" t="s">
        <v>149</v>
      </c>
      <c r="Y26" s="1120">
        <f>Y12</f>
        <v>0</v>
      </c>
      <c r="Z26" s="1120"/>
      <c r="AA26" s="1120"/>
      <c r="AB26" s="371" t="s">
        <v>196</v>
      </c>
      <c r="AC26" s="1023"/>
      <c r="AD26" s="1137"/>
      <c r="AE26" s="1141"/>
    </row>
    <row r="27" spans="1:34" ht="12.75" customHeight="1" thickBot="1">
      <c r="A27" s="1189" t="s">
        <v>9</v>
      </c>
      <c r="B27" s="1124"/>
      <c r="C27" s="1124"/>
      <c r="D27" s="1124"/>
      <c r="E27" s="1124"/>
      <c r="F27" s="1124"/>
      <c r="G27" s="1124"/>
      <c r="H27" s="1124"/>
      <c r="I27" s="1124"/>
      <c r="J27" s="1124"/>
      <c r="K27" s="1124"/>
      <c r="L27" s="1124"/>
      <c r="M27" s="1124"/>
      <c r="N27" s="1124"/>
      <c r="O27" s="1124"/>
      <c r="P27" s="1124"/>
      <c r="Q27" s="1124"/>
      <c r="R27" s="1124"/>
      <c r="S27" s="1124"/>
      <c r="T27" s="1124"/>
      <c r="U27" s="1124"/>
      <c r="V27" s="1124"/>
      <c r="W27" s="1124"/>
      <c r="X27" s="1124"/>
      <c r="Y27" s="1124"/>
      <c r="Z27" s="1124"/>
      <c r="AA27" s="1124"/>
      <c r="AB27" s="1124"/>
      <c r="AC27" s="1124"/>
      <c r="AD27" s="1190"/>
      <c r="AE27" s="374"/>
    </row>
    <row r="28" spans="1:34" ht="20.100000000000001" customHeight="1">
      <c r="A28" s="1191" t="s">
        <v>185</v>
      </c>
      <c r="B28" s="1244" t="s">
        <v>189</v>
      </c>
      <c r="C28" s="1244"/>
      <c r="D28" s="1244" t="s">
        <v>186</v>
      </c>
      <c r="E28" s="1244"/>
      <c r="F28" s="1244" t="s">
        <v>190</v>
      </c>
      <c r="G28" s="1244"/>
      <c r="H28" s="1244" t="s">
        <v>191</v>
      </c>
      <c r="I28" s="1244"/>
      <c r="J28" s="1244" t="s">
        <v>192</v>
      </c>
      <c r="K28" s="1246" t="s">
        <v>36</v>
      </c>
      <c r="L28" s="1246"/>
      <c r="M28" s="1158" t="s">
        <v>267</v>
      </c>
      <c r="N28" s="1244" t="s">
        <v>193</v>
      </c>
      <c r="O28" s="1244"/>
      <c r="P28" s="1244"/>
      <c r="Q28" s="1244"/>
      <c r="R28" s="1244"/>
      <c r="S28" s="1244"/>
      <c r="T28" s="1244"/>
      <c r="U28" s="1244"/>
      <c r="V28" s="1244"/>
      <c r="W28" s="1244"/>
      <c r="X28" s="1244"/>
      <c r="Y28" s="1244"/>
      <c r="Z28" s="1244"/>
      <c r="AA28" s="1244"/>
      <c r="AB28" s="1244"/>
      <c r="AC28" s="1244"/>
      <c r="AD28" s="1259" t="s">
        <v>194</v>
      </c>
      <c r="AE28" s="1255"/>
    </row>
    <row r="29" spans="1:34" ht="20.100000000000001" customHeight="1">
      <c r="A29" s="1192"/>
      <c r="B29" s="1245"/>
      <c r="C29" s="1245"/>
      <c r="D29" s="1245"/>
      <c r="E29" s="1245"/>
      <c r="F29" s="1245"/>
      <c r="G29" s="1245"/>
      <c r="H29" s="1245"/>
      <c r="I29" s="1245"/>
      <c r="J29" s="1245"/>
      <c r="K29" s="1247"/>
      <c r="L29" s="1247"/>
      <c r="M29" s="1159"/>
      <c r="N29" s="1245" t="s">
        <v>195</v>
      </c>
      <c r="O29" s="1245"/>
      <c r="P29" s="1245"/>
      <c r="Q29" s="1245"/>
      <c r="R29" s="1245"/>
      <c r="S29" s="1245" t="s">
        <v>187</v>
      </c>
      <c r="T29" s="1245"/>
      <c r="U29" s="1245"/>
      <c r="V29" s="1245"/>
      <c r="W29" s="1245"/>
      <c r="X29" s="1253" t="s">
        <v>188</v>
      </c>
      <c r="Y29" s="1253"/>
      <c r="Z29" s="1253"/>
      <c r="AA29" s="1253"/>
      <c r="AB29" s="1253"/>
      <c r="AC29" s="1253"/>
      <c r="AD29" s="1260"/>
      <c r="AE29" s="1261"/>
    </row>
    <row r="30" spans="1:34" ht="30" customHeight="1">
      <c r="A30" s="372">
        <v>1</v>
      </c>
      <c r="B30" s="1182" t="str">
        <f>B16</f>
        <v/>
      </c>
      <c r="C30" s="1182"/>
      <c r="D30" s="1183" t="str">
        <f>D16</f>
        <v/>
      </c>
      <c r="E30" s="1183"/>
      <c r="F30" s="1184" t="str">
        <f>F16</f>
        <v/>
      </c>
      <c r="G30" s="1184"/>
      <c r="H30" s="1185" t="str">
        <f>H16</f>
        <v/>
      </c>
      <c r="I30" s="1185"/>
      <c r="J30" s="299"/>
      <c r="K30" s="1186"/>
      <c r="L30" s="1187"/>
      <c r="M30" s="377" t="str">
        <f>M16</f>
        <v/>
      </c>
      <c r="N30" s="1188" t="str">
        <f>N16</f>
        <v/>
      </c>
      <c r="O30" s="1188"/>
      <c r="P30" s="1188"/>
      <c r="Q30" s="1188"/>
      <c r="R30" s="1188"/>
      <c r="S30" s="1188" t="str">
        <f>S16</f>
        <v/>
      </c>
      <c r="T30" s="1188"/>
      <c r="U30" s="1188"/>
      <c r="V30" s="1188"/>
      <c r="W30" s="1188"/>
      <c r="X30" s="1188" t="str">
        <f>X16</f>
        <v/>
      </c>
      <c r="Y30" s="1188"/>
      <c r="Z30" s="1188"/>
      <c r="AA30" s="1188"/>
      <c r="AB30" s="1188"/>
      <c r="AC30" s="1188"/>
      <c r="AD30" s="1188" t="str">
        <f>AD16</f>
        <v/>
      </c>
      <c r="AE30" s="1262"/>
    </row>
    <row r="31" spans="1:34" ht="30" customHeight="1">
      <c r="A31" s="373">
        <v>2</v>
      </c>
      <c r="B31" s="1182" t="str">
        <f t="shared" ref="B31:B32" si="0">B17</f>
        <v/>
      </c>
      <c r="C31" s="1182"/>
      <c r="D31" s="1183" t="str">
        <f t="shared" ref="D31:D32" si="1">D17</f>
        <v/>
      </c>
      <c r="E31" s="1183"/>
      <c r="F31" s="1265" t="str">
        <f t="shared" ref="F31:F32" si="2">F17</f>
        <v/>
      </c>
      <c r="G31" s="1265"/>
      <c r="H31" s="1185" t="str">
        <f>H17</f>
        <v/>
      </c>
      <c r="I31" s="1185"/>
      <c r="J31" s="299"/>
      <c r="K31" s="1186"/>
      <c r="L31" s="1187"/>
      <c r="M31" s="377" t="str">
        <f t="shared" ref="M31:N32" si="3">M17</f>
        <v/>
      </c>
      <c r="N31" s="1188" t="str">
        <f t="shared" si="3"/>
        <v/>
      </c>
      <c r="O31" s="1188"/>
      <c r="P31" s="1188"/>
      <c r="Q31" s="1188"/>
      <c r="R31" s="1188"/>
      <c r="S31" s="1188" t="str">
        <f t="shared" ref="S31:S32" si="4">S17</f>
        <v/>
      </c>
      <c r="T31" s="1188"/>
      <c r="U31" s="1188"/>
      <c r="V31" s="1188"/>
      <c r="W31" s="1188"/>
      <c r="X31" s="1188" t="str">
        <f t="shared" ref="X31:X32" si="5">X17</f>
        <v/>
      </c>
      <c r="Y31" s="1188"/>
      <c r="Z31" s="1188"/>
      <c r="AA31" s="1188"/>
      <c r="AB31" s="1188"/>
      <c r="AC31" s="1188"/>
      <c r="AD31" s="1188" t="str">
        <f t="shared" ref="AD31:AD32" si="6">AD17</f>
        <v/>
      </c>
      <c r="AE31" s="1262"/>
    </row>
    <row r="32" spans="1:34" ht="30" customHeight="1" thickBot="1">
      <c r="A32" s="375">
        <v>3</v>
      </c>
      <c r="B32" s="1266" t="str">
        <f t="shared" si="0"/>
        <v/>
      </c>
      <c r="C32" s="1266"/>
      <c r="D32" s="1267" t="str">
        <f t="shared" si="1"/>
        <v/>
      </c>
      <c r="E32" s="1267"/>
      <c r="F32" s="1268" t="str">
        <f t="shared" si="2"/>
        <v/>
      </c>
      <c r="G32" s="1268"/>
      <c r="H32" s="1269" t="str">
        <f>H18</f>
        <v/>
      </c>
      <c r="I32" s="1269"/>
      <c r="J32" s="300"/>
      <c r="K32" s="1270"/>
      <c r="L32" s="1271"/>
      <c r="M32" s="378" t="str">
        <f t="shared" si="3"/>
        <v/>
      </c>
      <c r="N32" s="1263" t="str">
        <f t="shared" si="3"/>
        <v/>
      </c>
      <c r="O32" s="1263"/>
      <c r="P32" s="1263"/>
      <c r="Q32" s="1263"/>
      <c r="R32" s="1263"/>
      <c r="S32" s="1263" t="str">
        <f t="shared" si="4"/>
        <v/>
      </c>
      <c r="T32" s="1263"/>
      <c r="U32" s="1263"/>
      <c r="V32" s="1263"/>
      <c r="W32" s="1263"/>
      <c r="X32" s="1263" t="str">
        <f t="shared" si="5"/>
        <v/>
      </c>
      <c r="Y32" s="1263"/>
      <c r="Z32" s="1263"/>
      <c r="AA32" s="1263"/>
      <c r="AB32" s="1263"/>
      <c r="AC32" s="1263"/>
      <c r="AD32" s="1263" t="str">
        <f t="shared" si="6"/>
        <v/>
      </c>
      <c r="AE32" s="1264"/>
    </row>
  </sheetData>
  <sheetProtection algorithmName="SHA-512" hashValue="zYFhIfyqlL8X8IN7CnRLNVQWTWZh0FGrbEPpyCM1YRVIgxFtjDOfmnLL2XK2yoGhgiWcR66Ze/IAtYrobL+O7Q==" saltValue="K99z0bgMcRO+WVXXijFpCA==" spinCount="100000" sheet="1" objects="1" scenarios="1"/>
  <protectedRanges>
    <protectedRange sqref="AH16:AH18" name="範囲1"/>
  </protectedRanges>
  <mergeCells count="142">
    <mergeCell ref="X30:AC30"/>
    <mergeCell ref="AD28:AE29"/>
    <mergeCell ref="AD30:AE30"/>
    <mergeCell ref="AD31:AE31"/>
    <mergeCell ref="AD32:AE32"/>
    <mergeCell ref="B31:C31"/>
    <mergeCell ref="D31:E31"/>
    <mergeCell ref="F31:G31"/>
    <mergeCell ref="H31:I31"/>
    <mergeCell ref="K31:L31"/>
    <mergeCell ref="N31:R31"/>
    <mergeCell ref="S31:W31"/>
    <mergeCell ref="X31:AC31"/>
    <mergeCell ref="B32:C32"/>
    <mergeCell ref="D32:E32"/>
    <mergeCell ref="F32:G32"/>
    <mergeCell ref="H32:I32"/>
    <mergeCell ref="K32:L32"/>
    <mergeCell ref="N32:R32"/>
    <mergeCell ref="S32:W32"/>
    <mergeCell ref="X32:AC32"/>
    <mergeCell ref="M28:M29"/>
    <mergeCell ref="N29:R29"/>
    <mergeCell ref="S29:W29"/>
    <mergeCell ref="X29:AC29"/>
    <mergeCell ref="N28:AC28"/>
    <mergeCell ref="X23:AB23"/>
    <mergeCell ref="X24:AB24"/>
    <mergeCell ref="X25:AB25"/>
    <mergeCell ref="AC22:AE22"/>
    <mergeCell ref="AC23:AE26"/>
    <mergeCell ref="X22:AB22"/>
    <mergeCell ref="Y26:AA26"/>
    <mergeCell ref="K25:W25"/>
    <mergeCell ref="B28:C29"/>
    <mergeCell ref="D28:E29"/>
    <mergeCell ref="F28:G29"/>
    <mergeCell ref="H28:I29"/>
    <mergeCell ref="J28:J29"/>
    <mergeCell ref="K28:L29"/>
    <mergeCell ref="AC7:AE7"/>
    <mergeCell ref="M8:Q8"/>
    <mergeCell ref="X8:AB8"/>
    <mergeCell ref="AC8:AE8"/>
    <mergeCell ref="AC9:AE12"/>
    <mergeCell ref="X10:AB10"/>
    <mergeCell ref="X11:AB11"/>
    <mergeCell ref="Y12:AA12"/>
    <mergeCell ref="AD17:AE17"/>
    <mergeCell ref="AD16:AE16"/>
    <mergeCell ref="H14:I15"/>
    <mergeCell ref="J14:J15"/>
    <mergeCell ref="K14:L15"/>
    <mergeCell ref="M14:M15"/>
    <mergeCell ref="N14:AC14"/>
    <mergeCell ref="AD14:AE15"/>
    <mergeCell ref="N15:R15"/>
    <mergeCell ref="S15:W15"/>
    <mergeCell ref="E1:F1"/>
    <mergeCell ref="D6:E6"/>
    <mergeCell ref="X9:AB9"/>
    <mergeCell ref="B17:C17"/>
    <mergeCell ref="D17:E17"/>
    <mergeCell ref="F17:G17"/>
    <mergeCell ref="H17:I17"/>
    <mergeCell ref="K17:L17"/>
    <mergeCell ref="N17:R17"/>
    <mergeCell ref="S17:W17"/>
    <mergeCell ref="X17:AC17"/>
    <mergeCell ref="B16:C16"/>
    <mergeCell ref="D16:E16"/>
    <mergeCell ref="F16:G16"/>
    <mergeCell ref="H16:I16"/>
    <mergeCell ref="K16:L16"/>
    <mergeCell ref="N16:R16"/>
    <mergeCell ref="S16:W16"/>
    <mergeCell ref="X16:AC16"/>
    <mergeCell ref="A13:AE13"/>
    <mergeCell ref="B14:C15"/>
    <mergeCell ref="D14:E15"/>
    <mergeCell ref="F14:G15"/>
    <mergeCell ref="H12:J12"/>
    <mergeCell ref="Q20:S20"/>
    <mergeCell ref="B19:O19"/>
    <mergeCell ref="Q19:S19"/>
    <mergeCell ref="B20:C20"/>
    <mergeCell ref="H20:J20"/>
    <mergeCell ref="B18:C18"/>
    <mergeCell ref="D18:E18"/>
    <mergeCell ref="F18:G18"/>
    <mergeCell ref="H18:I18"/>
    <mergeCell ref="K18:L18"/>
    <mergeCell ref="N18:R18"/>
    <mergeCell ref="S18:W18"/>
    <mergeCell ref="H24:J25"/>
    <mergeCell ref="L24:M24"/>
    <mergeCell ref="O24:R24"/>
    <mergeCell ref="T24:W24"/>
    <mergeCell ref="J7:Z7"/>
    <mergeCell ref="AG8:AH15"/>
    <mergeCell ref="A14:A15"/>
    <mergeCell ref="U8:W8"/>
    <mergeCell ref="O10:R10"/>
    <mergeCell ref="T10:W10"/>
    <mergeCell ref="L10:M10"/>
    <mergeCell ref="K11:W11"/>
    <mergeCell ref="K12:W12"/>
    <mergeCell ref="X15:AC15"/>
    <mergeCell ref="M20:N20"/>
    <mergeCell ref="A9:B9"/>
    <mergeCell ref="A10:B12"/>
    <mergeCell ref="C9:G9"/>
    <mergeCell ref="C10:G12"/>
    <mergeCell ref="H9:J9"/>
    <mergeCell ref="K9:N9"/>
    <mergeCell ref="O9:R9"/>
    <mergeCell ref="S9:W9"/>
    <mergeCell ref="H10:J11"/>
    <mergeCell ref="H26:J26"/>
    <mergeCell ref="K26:W26"/>
    <mergeCell ref="J21:Z21"/>
    <mergeCell ref="U22:W22"/>
    <mergeCell ref="X18:AC18"/>
    <mergeCell ref="AD18:AE18"/>
    <mergeCell ref="AC21:AE21"/>
    <mergeCell ref="B30:C30"/>
    <mergeCell ref="D30:E30"/>
    <mergeCell ref="F30:G30"/>
    <mergeCell ref="H30:I30"/>
    <mergeCell ref="K30:L30"/>
    <mergeCell ref="S30:W30"/>
    <mergeCell ref="N30:R30"/>
    <mergeCell ref="A27:AD27"/>
    <mergeCell ref="A23:B23"/>
    <mergeCell ref="A24:B26"/>
    <mergeCell ref="A28:A29"/>
    <mergeCell ref="C23:G23"/>
    <mergeCell ref="H23:J23"/>
    <mergeCell ref="K23:N23"/>
    <mergeCell ref="O23:R23"/>
    <mergeCell ref="S23:W23"/>
    <mergeCell ref="C24:G26"/>
  </mergeCells>
  <phoneticPr fontId="3"/>
  <dataValidations count="1">
    <dataValidation imeMode="hiragana" allowBlank="1" showInputMessage="1" showErrorMessage="1" sqref="AH16 X8:AB8 X22:AB22 B30:B32 D30:D32" xr:uid="{00000000-0002-0000-0900-000000000000}"/>
  </dataValidations>
  <pageMargins left="0.55118110236220474" right="0.35433070866141736" top="0.39370078740157483" bottom="0.19685039370078741" header="0" footer="0"/>
  <pageSetup paperSize="9"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2:N13"/>
  <sheetViews>
    <sheetView workbookViewId="0">
      <selection activeCell="B13" sqref="B13:N13"/>
    </sheetView>
  </sheetViews>
  <sheetFormatPr defaultRowHeight="13.5"/>
  <cols>
    <col min="1" max="1" width="6.5" customWidth="1"/>
    <col min="15" max="15" width="6.875" customWidth="1"/>
  </cols>
  <sheetData>
    <row r="12" spans="2:14" ht="14.25" thickBot="1"/>
    <row r="13" spans="2:14" ht="105" customHeight="1" thickBot="1">
      <c r="B13" s="1272" t="s">
        <v>69</v>
      </c>
      <c r="C13" s="1273"/>
      <c r="D13" s="1273"/>
      <c r="E13" s="1273"/>
      <c r="F13" s="1273"/>
      <c r="G13" s="1273"/>
      <c r="H13" s="1273"/>
      <c r="I13" s="1273"/>
      <c r="J13" s="1273"/>
      <c r="K13" s="1273"/>
      <c r="L13" s="1273"/>
      <c r="M13" s="1273"/>
      <c r="N13" s="1274"/>
    </row>
  </sheetData>
  <sheetProtection algorithmName="SHA-512" hashValue="IhVHkMO+MEi4lOaDsUluraUgRCYvRCeOgFQxVVzxvY+mXJRrwxR2bHIdhvC02vc1UBf7TaEXUpsXbWIHQEgyWg==" saltValue="9nbO/90UVsOnJAcA5zLo1Q==" spinCount="100000" sheet="1"/>
  <mergeCells count="1">
    <mergeCell ref="B13:N13"/>
  </mergeCells>
  <phoneticPr fontId="3"/>
  <pageMargins left="0.70866141732283472" right="0.70866141732283472" top="0.74803149606299213" bottom="0.74803149606299213"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7"/>
  <sheetViews>
    <sheetView showZeros="0" workbookViewId="0">
      <selection activeCell="S11" sqref="S11:S14"/>
    </sheetView>
  </sheetViews>
  <sheetFormatPr defaultColWidth="9" defaultRowHeight="13.5"/>
  <cols>
    <col min="1" max="1" width="11.625" style="44" customWidth="1"/>
    <col min="2" max="2" width="7.625" style="44" customWidth="1"/>
    <col min="3" max="4" width="10.625" style="44" customWidth="1"/>
    <col min="5" max="5" width="8.625" style="44" customWidth="1"/>
    <col min="6" max="6" width="3.625" style="44" customWidth="1"/>
    <col min="7" max="7" width="4.125" style="44" customWidth="1"/>
    <col min="8" max="8" width="2.125" style="44" customWidth="1"/>
    <col min="9" max="9" width="3.625" style="44" customWidth="1"/>
    <col min="10" max="10" width="20.625" style="44" customWidth="1"/>
    <col min="11" max="11" width="2.5" style="44" customWidth="1"/>
    <col min="12" max="12" width="5.625" style="109" customWidth="1"/>
    <col min="13" max="13" width="10.625" style="44" customWidth="1"/>
    <col min="14" max="14" width="5.625" style="44" customWidth="1"/>
    <col min="15" max="15" width="10.625" style="44" customWidth="1"/>
    <col min="16" max="16" width="5.625" style="44" customWidth="1"/>
    <col min="17" max="17" width="10.625" style="44" customWidth="1"/>
    <col min="18" max="18" width="5.375" style="44" customWidth="1"/>
    <col min="19" max="16384" width="9" style="44"/>
  </cols>
  <sheetData>
    <row r="1" spans="1:20" ht="57" customHeight="1" thickBot="1">
      <c r="A1" s="689" t="s">
        <v>199</v>
      </c>
      <c r="B1" s="689"/>
      <c r="C1" s="689"/>
      <c r="D1" s="689"/>
      <c r="E1" s="689"/>
      <c r="F1" s="689"/>
      <c r="G1" s="689"/>
      <c r="H1" s="689"/>
      <c r="I1" s="689"/>
      <c r="J1" s="689"/>
      <c r="K1" s="689"/>
      <c r="L1" s="689"/>
      <c r="M1" s="689"/>
      <c r="N1" s="689"/>
      <c r="O1" s="689"/>
      <c r="P1" s="689"/>
      <c r="Q1" s="689"/>
      <c r="R1" s="689"/>
    </row>
    <row r="2" spans="1:20" ht="30" customHeight="1" thickBot="1">
      <c r="A2" s="391"/>
      <c r="B2" s="467" t="s">
        <v>235</v>
      </c>
      <c r="C2" s="466"/>
      <c r="D2" s="466"/>
      <c r="F2" s="409"/>
      <c r="G2" s="409"/>
      <c r="I2" s="467"/>
      <c r="J2" s="467"/>
      <c r="K2" s="467"/>
      <c r="L2" s="467"/>
      <c r="M2" s="467"/>
      <c r="N2" s="467"/>
      <c r="O2" s="409"/>
      <c r="P2" s="409"/>
      <c r="Q2" s="409"/>
      <c r="R2" s="409"/>
    </row>
    <row r="3" spans="1:20" ht="30" customHeight="1">
      <c r="A3" s="410" t="s">
        <v>243</v>
      </c>
      <c r="L3" s="44"/>
    </row>
    <row r="4" spans="1:20" ht="30" customHeight="1">
      <c r="A4" s="410" t="s">
        <v>239</v>
      </c>
      <c r="L4" s="44"/>
    </row>
    <row r="5" spans="1:20" ht="51.75" customHeight="1">
      <c r="A5" s="658" t="s">
        <v>65</v>
      </c>
      <c r="B5" s="658"/>
      <c r="C5" s="658"/>
      <c r="D5" s="658"/>
      <c r="E5" s="658"/>
      <c r="F5" s="658"/>
      <c r="G5" s="658"/>
      <c r="H5" s="658"/>
      <c r="I5" s="658"/>
      <c r="J5" s="658"/>
      <c r="K5" s="413"/>
      <c r="N5" s="390"/>
    </row>
    <row r="6" spans="1:20" ht="11.25" customHeight="1">
      <c r="A6" s="392"/>
      <c r="B6" s="392"/>
      <c r="C6" s="392"/>
      <c r="D6" s="392"/>
      <c r="E6" s="392"/>
      <c r="F6" s="392"/>
      <c r="G6" s="392"/>
      <c r="H6" s="392"/>
      <c r="I6" s="392"/>
      <c r="J6" s="393"/>
      <c r="K6" s="393"/>
    </row>
    <row r="7" spans="1:20" ht="30" customHeight="1">
      <c r="A7" s="394" t="s">
        <v>1</v>
      </c>
      <c r="B7" s="660">
        <f>①参加申込書!G9</f>
        <v>0</v>
      </c>
      <c r="C7" s="660"/>
      <c r="D7" s="660"/>
      <c r="E7" s="395"/>
      <c r="F7" s="692" t="s">
        <v>198</v>
      </c>
      <c r="G7" s="692"/>
      <c r="H7" s="692"/>
      <c r="I7" s="691">
        <f>①参加申込書!G10</f>
        <v>0</v>
      </c>
      <c r="J7" s="691"/>
      <c r="K7" s="460"/>
    </row>
    <row r="8" spans="1:20" ht="18" customHeight="1">
      <c r="A8" s="394"/>
      <c r="B8" s="396"/>
      <c r="C8" s="396"/>
      <c r="D8" s="396"/>
      <c r="E8" s="396"/>
      <c r="F8" s="396"/>
      <c r="G8" s="396"/>
      <c r="H8" s="397"/>
      <c r="I8" s="397"/>
      <c r="J8" s="398"/>
      <c r="K8" s="398"/>
    </row>
    <row r="9" spans="1:20" ht="30" customHeight="1">
      <c r="A9" s="659" t="s">
        <v>58</v>
      </c>
      <c r="B9" s="659"/>
      <c r="C9" s="659"/>
      <c r="D9" s="659"/>
      <c r="E9" s="659"/>
      <c r="F9" s="659"/>
      <c r="G9" s="659"/>
      <c r="H9" s="659"/>
      <c r="I9" s="659"/>
      <c r="J9" s="659"/>
      <c r="K9" s="461"/>
    </row>
    <row r="10" spans="1:20" ht="35.1" customHeight="1" thickBot="1">
      <c r="A10" s="661" t="s">
        <v>53</v>
      </c>
      <c r="B10" s="662"/>
      <c r="C10" s="661" t="s">
        <v>59</v>
      </c>
      <c r="D10" s="693"/>
      <c r="E10" s="693"/>
      <c r="F10" s="693"/>
      <c r="G10" s="666" t="s">
        <v>244</v>
      </c>
      <c r="H10" s="667"/>
      <c r="I10" s="667"/>
      <c r="J10" s="668"/>
      <c r="K10" s="412"/>
    </row>
    <row r="11" spans="1:20" ht="35.1" customHeight="1" thickTop="1" thickBot="1">
      <c r="A11" s="663" t="s">
        <v>37</v>
      </c>
      <c r="B11" s="664"/>
      <c r="C11" s="663" t="str">
        <f>①参加申込書!G11</f>
        <v/>
      </c>
      <c r="D11" s="665"/>
      <c r="E11" s="665"/>
      <c r="F11" s="665"/>
      <c r="G11" s="669" t="str">
        <f>IF(ISBLANK(S11),"",VLOOKUP(S11,名簿!$A$16:$N$65,3,0))</f>
        <v/>
      </c>
      <c r="H11" s="670"/>
      <c r="I11" s="670"/>
      <c r="J11" s="671"/>
      <c r="K11" s="463"/>
      <c r="M11" s="678" t="s">
        <v>60</v>
      </c>
      <c r="N11" s="679"/>
      <c r="O11" s="680"/>
      <c r="P11" s="690" t="s">
        <v>237</v>
      </c>
      <c r="Q11" s="690"/>
      <c r="R11" s="690"/>
      <c r="S11" s="115"/>
      <c r="T11" s="116"/>
    </row>
    <row r="12" spans="1:20" ht="35.1" customHeight="1" thickTop="1" thickBot="1">
      <c r="A12" s="663" t="s">
        <v>27</v>
      </c>
      <c r="B12" s="664"/>
      <c r="C12" s="663" t="str">
        <f>①参加申込書!G12</f>
        <v/>
      </c>
      <c r="D12" s="665"/>
      <c r="E12" s="665"/>
      <c r="F12" s="665"/>
      <c r="G12" s="669" t="str">
        <f>IF(ISBLANK(S12),"",VLOOKUP(S12,名簿!$A$16:$N$65,3,0))</f>
        <v/>
      </c>
      <c r="H12" s="670"/>
      <c r="I12" s="670"/>
      <c r="J12" s="671"/>
      <c r="K12" s="463"/>
      <c r="M12" s="678" t="s">
        <v>61</v>
      </c>
      <c r="N12" s="679"/>
      <c r="O12" s="680"/>
      <c r="P12" s="690" t="s">
        <v>237</v>
      </c>
      <c r="Q12" s="690"/>
      <c r="R12" s="690"/>
      <c r="S12" s="114"/>
    </row>
    <row r="13" spans="1:20" ht="35.1" customHeight="1" thickTop="1" thickBot="1">
      <c r="A13" s="663" t="s">
        <v>70</v>
      </c>
      <c r="B13" s="664"/>
      <c r="C13" s="663" t="str">
        <f>①参加申込書!O11</f>
        <v/>
      </c>
      <c r="D13" s="665"/>
      <c r="E13" s="665"/>
      <c r="F13" s="665"/>
      <c r="G13" s="669" t="str">
        <f>IF(ISBLANK(S13),"",VLOOKUP(S13,名簿!$A$16:$N$65,3,0))</f>
        <v/>
      </c>
      <c r="H13" s="670"/>
      <c r="I13" s="670"/>
      <c r="J13" s="671"/>
      <c r="K13" s="463"/>
      <c r="M13" s="675" t="s">
        <v>179</v>
      </c>
      <c r="N13" s="676"/>
      <c r="O13" s="677"/>
      <c r="P13" s="690" t="s">
        <v>237</v>
      </c>
      <c r="Q13" s="690"/>
      <c r="R13" s="690"/>
      <c r="S13" s="103"/>
    </row>
    <row r="14" spans="1:20" ht="35.1" customHeight="1" thickTop="1" thickBot="1">
      <c r="A14" s="663" t="s">
        <v>34</v>
      </c>
      <c r="B14" s="664"/>
      <c r="C14" s="663" t="str">
        <f>①参加申込書!O12</f>
        <v/>
      </c>
      <c r="D14" s="665"/>
      <c r="E14" s="665"/>
      <c r="F14" s="665"/>
      <c r="G14" s="669" t="str">
        <f>IF(ISBLANK(S14),"",VLOOKUP(S14,①参加申込書!A17:H34,3,0))</f>
        <v/>
      </c>
      <c r="H14" s="670"/>
      <c r="I14" s="670"/>
      <c r="J14" s="671"/>
      <c r="K14" s="463"/>
      <c r="M14" s="675" t="s">
        <v>62</v>
      </c>
      <c r="N14" s="676"/>
      <c r="O14" s="677"/>
      <c r="P14" s="672" t="s">
        <v>238</v>
      </c>
      <c r="Q14" s="673"/>
      <c r="R14" s="674"/>
      <c r="S14" s="103"/>
    </row>
    <row r="15" spans="1:20" ht="24.75" customHeight="1" thickTop="1">
      <c r="A15" s="683"/>
      <c r="B15" s="683"/>
      <c r="C15" s="683"/>
      <c r="D15" s="683"/>
      <c r="E15" s="683"/>
      <c r="F15" s="683"/>
      <c r="G15" s="683"/>
      <c r="H15" s="683"/>
      <c r="I15" s="683"/>
      <c r="J15" s="683"/>
      <c r="K15" s="462"/>
    </row>
    <row r="16" spans="1:20" ht="31.5" customHeight="1">
      <c r="A16" s="681" t="s">
        <v>43</v>
      </c>
      <c r="B16" s="681"/>
      <c r="C16" s="681"/>
      <c r="D16" s="681"/>
      <c r="E16" s="681"/>
      <c r="F16" s="681"/>
      <c r="G16" s="681"/>
      <c r="H16" s="681"/>
      <c r="I16" s="681"/>
      <c r="J16" s="682"/>
      <c r="K16" s="412"/>
    </row>
    <row r="17" spans="1:24" ht="31.5" customHeight="1">
      <c r="A17" s="411"/>
      <c r="B17" s="411"/>
      <c r="C17" s="411"/>
      <c r="D17" s="411"/>
      <c r="E17" s="411"/>
      <c r="F17" s="411"/>
      <c r="G17" s="411"/>
      <c r="H17" s="411"/>
      <c r="I17" s="411"/>
      <c r="J17" s="412"/>
      <c r="K17" s="412"/>
    </row>
    <row r="18" spans="1:24">
      <c r="A18" s="688" t="s">
        <v>83</v>
      </c>
      <c r="B18" s="688"/>
      <c r="C18" s="688"/>
      <c r="D18" s="688"/>
      <c r="E18" s="688"/>
      <c r="F18" s="688"/>
      <c r="G18" s="688"/>
      <c r="H18" s="688"/>
      <c r="L18" s="694" t="s">
        <v>236</v>
      </c>
      <c r="M18" s="695"/>
      <c r="N18" s="695"/>
      <c r="O18" s="695"/>
      <c r="P18" s="695"/>
      <c r="Q18" s="696"/>
      <c r="R18" s="7"/>
      <c r="S18" s="457"/>
      <c r="T18" s="457"/>
      <c r="U18" s="457"/>
      <c r="V18" s="457"/>
      <c r="W18" s="457"/>
      <c r="X18" s="457"/>
    </row>
    <row r="19" spans="1:24">
      <c r="A19" s="294" t="s">
        <v>3</v>
      </c>
      <c r="B19" s="697" t="s">
        <v>7</v>
      </c>
      <c r="C19" s="699"/>
      <c r="D19" s="452" t="s">
        <v>3</v>
      </c>
      <c r="E19" s="697" t="s">
        <v>7</v>
      </c>
      <c r="F19" s="698"/>
      <c r="G19" s="698"/>
      <c r="H19" s="699"/>
      <c r="L19" s="337" t="s">
        <v>3</v>
      </c>
      <c r="M19" s="337" t="s">
        <v>164</v>
      </c>
      <c r="N19" s="341" t="s">
        <v>3</v>
      </c>
      <c r="O19" s="337" t="s">
        <v>164</v>
      </c>
      <c r="P19" s="341" t="s">
        <v>3</v>
      </c>
      <c r="Q19" s="337" t="s">
        <v>164</v>
      </c>
      <c r="R19" s="111"/>
      <c r="S19" s="111"/>
      <c r="T19" s="111"/>
      <c r="U19" s="111"/>
      <c r="V19" s="111"/>
      <c r="W19" s="111"/>
      <c r="X19" s="456"/>
    </row>
    <row r="20" spans="1:24" ht="14.25">
      <c r="A20" s="319">
        <v>1</v>
      </c>
      <c r="B20" s="686" t="str">
        <f>①参加申込書!C17</f>
        <v/>
      </c>
      <c r="C20" s="687"/>
      <c r="D20" s="319">
        <v>21</v>
      </c>
      <c r="E20" s="700">
        <f>①参加申込書!Q17</f>
        <v>0</v>
      </c>
      <c r="F20" s="701"/>
      <c r="G20" s="701"/>
      <c r="H20" s="702"/>
      <c r="L20" s="344">
        <v>1</v>
      </c>
      <c r="M20" s="464">
        <f>名簿!C16</f>
        <v>0</v>
      </c>
      <c r="N20" s="343">
        <v>21</v>
      </c>
      <c r="O20" s="465">
        <f>名簿!C36</f>
        <v>0</v>
      </c>
      <c r="P20" s="345" t="s">
        <v>47</v>
      </c>
      <c r="Q20" s="464">
        <f>名簿!C56</f>
        <v>0</v>
      </c>
      <c r="R20" s="133"/>
      <c r="S20" s="455"/>
      <c r="T20" s="458"/>
      <c r="U20" s="455"/>
      <c r="V20" s="111"/>
      <c r="W20" s="455"/>
      <c r="X20" s="133"/>
    </row>
    <row r="21" spans="1:24" ht="14.25">
      <c r="A21" s="319">
        <v>2</v>
      </c>
      <c r="B21" s="686" t="str">
        <f>①参加申込書!C18</f>
        <v/>
      </c>
      <c r="C21" s="687"/>
      <c r="D21" s="449">
        <v>22</v>
      </c>
      <c r="E21" s="700">
        <f>①参加申込書!Q18</f>
        <v>0</v>
      </c>
      <c r="F21" s="701"/>
      <c r="G21" s="701"/>
      <c r="H21" s="702"/>
      <c r="L21" s="344">
        <v>2</v>
      </c>
      <c r="M21" s="464">
        <f>名簿!C17</f>
        <v>0</v>
      </c>
      <c r="N21" s="343">
        <v>22</v>
      </c>
      <c r="O21" s="465">
        <f>名簿!C37</f>
        <v>0</v>
      </c>
      <c r="P21" s="345" t="s">
        <v>17</v>
      </c>
      <c r="Q21" s="464">
        <f>名簿!C57</f>
        <v>0</v>
      </c>
      <c r="R21" s="133"/>
      <c r="S21" s="455"/>
      <c r="T21" s="458"/>
      <c r="U21" s="455"/>
      <c r="V21" s="111"/>
      <c r="W21" s="455"/>
      <c r="X21" s="133"/>
    </row>
    <row r="22" spans="1:24" ht="14.25">
      <c r="A22" s="319">
        <v>3</v>
      </c>
      <c r="B22" s="686" t="str">
        <f>①参加申込書!C19</f>
        <v/>
      </c>
      <c r="C22" s="687"/>
      <c r="D22" s="449">
        <v>23</v>
      </c>
      <c r="E22" s="700">
        <f>①参加申込書!Q19</f>
        <v>0</v>
      </c>
      <c r="F22" s="701"/>
      <c r="G22" s="701"/>
      <c r="H22" s="702"/>
      <c r="L22" s="344">
        <v>3</v>
      </c>
      <c r="M22" s="464">
        <f>名簿!C18</f>
        <v>0</v>
      </c>
      <c r="N22" s="343">
        <v>23</v>
      </c>
      <c r="O22" s="465">
        <f>名簿!C38</f>
        <v>0</v>
      </c>
      <c r="P22" s="345" t="s">
        <v>18</v>
      </c>
      <c r="Q22" s="464">
        <f>名簿!C58</f>
        <v>0</v>
      </c>
      <c r="R22" s="133"/>
      <c r="S22" s="455"/>
      <c r="T22" s="458"/>
      <c r="U22" s="455"/>
      <c r="V22" s="111"/>
      <c r="W22" s="455"/>
      <c r="X22" s="133"/>
    </row>
    <row r="23" spans="1:24" ht="14.25">
      <c r="A23" s="319">
        <v>4</v>
      </c>
      <c r="B23" s="686" t="str">
        <f>①参加申込書!C20</f>
        <v/>
      </c>
      <c r="C23" s="687"/>
      <c r="D23" s="449">
        <v>24</v>
      </c>
      <c r="E23" s="700">
        <f>①参加申込書!Q20</f>
        <v>0</v>
      </c>
      <c r="F23" s="701"/>
      <c r="G23" s="701"/>
      <c r="H23" s="702"/>
      <c r="L23" s="344">
        <v>4</v>
      </c>
      <c r="M23" s="464">
        <f>名簿!C19</f>
        <v>0</v>
      </c>
      <c r="N23" s="343">
        <v>24</v>
      </c>
      <c r="O23" s="465">
        <f>名簿!C39</f>
        <v>0</v>
      </c>
      <c r="P23" s="345" t="s">
        <v>19</v>
      </c>
      <c r="Q23" s="464">
        <f>名簿!C59</f>
        <v>0</v>
      </c>
      <c r="R23" s="133"/>
      <c r="S23" s="455"/>
      <c r="T23" s="458"/>
      <c r="U23" s="455"/>
      <c r="V23" s="111"/>
      <c r="W23" s="455"/>
      <c r="X23" s="133"/>
    </row>
    <row r="24" spans="1:24" ht="14.25">
      <c r="A24" s="319">
        <v>5</v>
      </c>
      <c r="B24" s="686" t="str">
        <f>①参加申込書!C21</f>
        <v/>
      </c>
      <c r="C24" s="687"/>
      <c r="D24" s="449">
        <v>25</v>
      </c>
      <c r="E24" s="700">
        <f>①参加申込書!Q21</f>
        <v>0</v>
      </c>
      <c r="F24" s="701"/>
      <c r="G24" s="701"/>
      <c r="H24" s="702"/>
      <c r="L24" s="344">
        <v>5</v>
      </c>
      <c r="M24" s="464">
        <f>名簿!C20</f>
        <v>0</v>
      </c>
      <c r="N24" s="343">
        <v>25</v>
      </c>
      <c r="O24" s="465">
        <f>名簿!C40</f>
        <v>0</v>
      </c>
      <c r="P24" s="345" t="s">
        <v>20</v>
      </c>
      <c r="Q24" s="464">
        <f>名簿!C60</f>
        <v>0</v>
      </c>
      <c r="R24" s="133"/>
      <c r="S24" s="455"/>
      <c r="T24" s="458"/>
      <c r="U24" s="455"/>
      <c r="V24" s="111"/>
      <c r="W24" s="455"/>
      <c r="X24" s="133"/>
    </row>
    <row r="25" spans="1:24" ht="14.25">
      <c r="A25" s="319">
        <v>6</v>
      </c>
      <c r="B25" s="686" t="str">
        <f>①参加申込書!C22</f>
        <v/>
      </c>
      <c r="C25" s="687"/>
      <c r="D25" s="449">
        <v>26</v>
      </c>
      <c r="E25" s="700">
        <f>①参加申込書!Q22</f>
        <v>0</v>
      </c>
      <c r="F25" s="701"/>
      <c r="G25" s="701"/>
      <c r="H25" s="702"/>
      <c r="L25" s="344">
        <v>6</v>
      </c>
      <c r="M25" s="464">
        <f>名簿!C21</f>
        <v>0</v>
      </c>
      <c r="N25" s="343">
        <v>26</v>
      </c>
      <c r="O25" s="465">
        <f>名簿!C41</f>
        <v>0</v>
      </c>
      <c r="P25" s="345" t="s">
        <v>203</v>
      </c>
      <c r="Q25" s="464">
        <f>名簿!C61</f>
        <v>0</v>
      </c>
      <c r="R25" s="133"/>
      <c r="S25" s="455"/>
      <c r="T25" s="458"/>
      <c r="U25" s="455"/>
      <c r="V25" s="111"/>
      <c r="W25" s="455"/>
      <c r="X25" s="133"/>
    </row>
    <row r="26" spans="1:24" ht="14.25">
      <c r="A26" s="319">
        <v>7</v>
      </c>
      <c r="B26" s="686" t="str">
        <f>①参加申込書!C23</f>
        <v/>
      </c>
      <c r="C26" s="687"/>
      <c r="D26" s="449">
        <v>27</v>
      </c>
      <c r="E26" s="700">
        <f>①参加申込書!Q23</f>
        <v>0</v>
      </c>
      <c r="F26" s="701"/>
      <c r="G26" s="701"/>
      <c r="H26" s="702"/>
      <c r="L26" s="344">
        <v>7</v>
      </c>
      <c r="M26" s="464">
        <f>名簿!C22</f>
        <v>0</v>
      </c>
      <c r="N26" s="343">
        <v>27</v>
      </c>
      <c r="O26" s="465">
        <f>名簿!C42</f>
        <v>0</v>
      </c>
      <c r="P26" s="345" t="s">
        <v>204</v>
      </c>
      <c r="Q26" s="464">
        <f>名簿!C62</f>
        <v>0</v>
      </c>
      <c r="R26" s="133"/>
      <c r="S26" s="455"/>
      <c r="T26" s="458"/>
      <c r="U26" s="455"/>
      <c r="V26" s="111"/>
      <c r="W26" s="455"/>
      <c r="X26" s="133"/>
    </row>
    <row r="27" spans="1:24" ht="14.25">
      <c r="A27" s="319">
        <v>8</v>
      </c>
      <c r="B27" s="686" t="str">
        <f>①参加申込書!C24</f>
        <v/>
      </c>
      <c r="C27" s="687"/>
      <c r="D27" s="449">
        <v>28</v>
      </c>
      <c r="E27" s="706">
        <f>①参加申込書!Q24</f>
        <v>0</v>
      </c>
      <c r="F27" s="707"/>
      <c r="G27" s="707"/>
      <c r="H27" s="708"/>
      <c r="L27" s="344">
        <v>8</v>
      </c>
      <c r="M27" s="464">
        <f>名簿!C23</f>
        <v>0</v>
      </c>
      <c r="N27" s="343">
        <v>28</v>
      </c>
      <c r="O27" s="465">
        <f>名簿!C43</f>
        <v>0</v>
      </c>
      <c r="P27" s="345" t="s">
        <v>205</v>
      </c>
      <c r="Q27" s="464">
        <f>名簿!C63</f>
        <v>0</v>
      </c>
      <c r="R27" s="133"/>
      <c r="S27" s="455"/>
      <c r="T27" s="458"/>
      <c r="U27" s="455"/>
      <c r="V27" s="111"/>
      <c r="W27" s="455"/>
      <c r="X27" s="133"/>
    </row>
    <row r="28" spans="1:24" ht="15" thickBot="1">
      <c r="A28" s="319">
        <v>9</v>
      </c>
      <c r="B28" s="686" t="str">
        <f>①参加申込書!C25</f>
        <v/>
      </c>
      <c r="C28" s="687"/>
      <c r="D28" s="450">
        <v>29</v>
      </c>
      <c r="E28" s="700">
        <f>①参加申込書!Q25</f>
        <v>0</v>
      </c>
      <c r="F28" s="701"/>
      <c r="G28" s="701"/>
      <c r="H28" s="702"/>
      <c r="L28" s="344">
        <v>9</v>
      </c>
      <c r="M28" s="464">
        <f>名簿!C24</f>
        <v>0</v>
      </c>
      <c r="N28" s="343">
        <v>29</v>
      </c>
      <c r="O28" s="465">
        <f>名簿!C44</f>
        <v>0</v>
      </c>
      <c r="P28" s="345" t="s">
        <v>206</v>
      </c>
      <c r="Q28" s="464">
        <f>名簿!C64</f>
        <v>0</v>
      </c>
      <c r="R28" s="133"/>
      <c r="S28" s="455"/>
      <c r="T28" s="458"/>
      <c r="U28" s="455"/>
      <c r="V28" s="111"/>
      <c r="W28" s="455"/>
      <c r="X28" s="133"/>
    </row>
    <row r="29" spans="1:24" ht="14.25">
      <c r="A29" s="319">
        <v>10</v>
      </c>
      <c r="B29" s="686" t="str">
        <f>①参加申込書!C26</f>
        <v/>
      </c>
      <c r="C29" s="687"/>
      <c r="D29" s="451">
        <v>31</v>
      </c>
      <c r="E29" s="703">
        <f>①参加申込書!Q29</f>
        <v>0</v>
      </c>
      <c r="F29" s="704"/>
      <c r="G29" s="704"/>
      <c r="H29" s="705"/>
      <c r="L29" s="344">
        <v>10</v>
      </c>
      <c r="M29" s="464">
        <f>名簿!C25</f>
        <v>0</v>
      </c>
      <c r="N29" s="343">
        <v>30</v>
      </c>
      <c r="O29" s="465">
        <f>名簿!C45</f>
        <v>0</v>
      </c>
      <c r="P29" s="341" t="s">
        <v>207</v>
      </c>
      <c r="Q29" s="464">
        <f>名簿!C65</f>
        <v>0</v>
      </c>
      <c r="R29" s="133"/>
      <c r="S29" s="455"/>
      <c r="T29" s="458"/>
      <c r="U29" s="455"/>
      <c r="V29" s="111"/>
      <c r="W29" s="455"/>
      <c r="X29" s="133"/>
    </row>
    <row r="30" spans="1:24" ht="14.25">
      <c r="A30" s="319">
        <v>11</v>
      </c>
      <c r="B30" s="686" t="str">
        <f>①参加申込書!C27</f>
        <v/>
      </c>
      <c r="C30" s="687"/>
      <c r="D30" s="449">
        <v>32</v>
      </c>
      <c r="E30" s="685">
        <f>①参加申込書!Q31</f>
        <v>0</v>
      </c>
      <c r="F30" s="685"/>
      <c r="G30" s="685"/>
      <c r="H30" s="685"/>
      <c r="L30" s="344">
        <v>11</v>
      </c>
      <c r="M30" s="464">
        <f>名簿!C26</f>
        <v>0</v>
      </c>
      <c r="N30" s="343">
        <v>31</v>
      </c>
      <c r="O30" s="465">
        <f>名簿!C46</f>
        <v>0</v>
      </c>
      <c r="P30" s="443"/>
      <c r="Q30" s="7"/>
      <c r="R30" s="133"/>
      <c r="S30" s="455"/>
      <c r="T30" s="458"/>
      <c r="U30" s="455"/>
      <c r="V30" s="7"/>
      <c r="W30" s="7"/>
      <c r="X30" s="133"/>
    </row>
    <row r="31" spans="1:24" ht="14.25">
      <c r="A31" s="319">
        <v>12</v>
      </c>
      <c r="B31" s="686" t="str">
        <f>①参加申込書!C28</f>
        <v/>
      </c>
      <c r="C31" s="687"/>
      <c r="D31" s="449">
        <v>33</v>
      </c>
      <c r="E31" s="685">
        <f>①参加申込書!Q33</f>
        <v>0</v>
      </c>
      <c r="F31" s="685"/>
      <c r="G31" s="685"/>
      <c r="H31" s="685"/>
      <c r="L31" s="344">
        <v>12</v>
      </c>
      <c r="M31" s="464">
        <f>名簿!C27</f>
        <v>0</v>
      </c>
      <c r="N31" s="343">
        <v>32</v>
      </c>
      <c r="O31" s="465">
        <f>名簿!C47</f>
        <v>0</v>
      </c>
      <c r="P31" s="443"/>
      <c r="Q31" s="7"/>
      <c r="R31" s="133"/>
      <c r="S31" s="455"/>
      <c r="T31" s="458"/>
      <c r="U31" s="455"/>
      <c r="V31" s="7"/>
      <c r="W31" s="7"/>
      <c r="X31" s="133"/>
    </row>
    <row r="32" spans="1:24" ht="14.25">
      <c r="A32" s="319">
        <v>13</v>
      </c>
      <c r="B32" s="686" t="str">
        <f>①参加申込書!C29</f>
        <v/>
      </c>
      <c r="C32" s="687"/>
      <c r="D32" s="447"/>
      <c r="E32" s="445"/>
      <c r="F32" s="445"/>
      <c r="G32" s="445"/>
      <c r="L32" s="344">
        <v>13</v>
      </c>
      <c r="M32" s="464">
        <f>名簿!C28</f>
        <v>0</v>
      </c>
      <c r="N32" s="343">
        <v>33</v>
      </c>
      <c r="O32" s="465">
        <f>名簿!C48</f>
        <v>0</v>
      </c>
      <c r="P32" s="443"/>
      <c r="Q32" s="7"/>
      <c r="R32" s="133"/>
      <c r="S32" s="455"/>
      <c r="T32" s="458"/>
      <c r="U32" s="455"/>
      <c r="V32" s="7"/>
      <c r="W32" s="7"/>
      <c r="X32" s="133"/>
    </row>
    <row r="33" spans="1:24" ht="14.25">
      <c r="A33" s="319">
        <v>14</v>
      </c>
      <c r="B33" s="686" t="str">
        <f>①参加申込書!C30</f>
        <v/>
      </c>
      <c r="C33" s="687"/>
      <c r="D33" s="447"/>
      <c r="E33" s="445"/>
      <c r="F33" s="445"/>
      <c r="G33" s="445"/>
      <c r="L33" s="344">
        <v>14</v>
      </c>
      <c r="M33" s="464">
        <f>名簿!C29</f>
        <v>0</v>
      </c>
      <c r="N33" s="343">
        <v>34</v>
      </c>
      <c r="O33" s="465">
        <f>名簿!C49</f>
        <v>0</v>
      </c>
      <c r="P33" s="443"/>
      <c r="Q33" s="7"/>
      <c r="R33" s="133"/>
      <c r="S33" s="455"/>
      <c r="T33" s="458"/>
      <c r="U33" s="455"/>
      <c r="V33" s="7"/>
      <c r="W33" s="7"/>
      <c r="X33" s="133"/>
    </row>
    <row r="34" spans="1:24" ht="14.25">
      <c r="A34" s="319">
        <v>15</v>
      </c>
      <c r="B34" s="686" t="str">
        <f>①参加申込書!C31</f>
        <v/>
      </c>
      <c r="C34" s="687"/>
      <c r="D34" s="447"/>
      <c r="E34" s="445"/>
      <c r="F34" s="445"/>
      <c r="G34" s="445"/>
      <c r="L34" s="344">
        <v>15</v>
      </c>
      <c r="M34" s="464">
        <f>名簿!C30</f>
        <v>0</v>
      </c>
      <c r="N34" s="343">
        <v>35</v>
      </c>
      <c r="O34" s="465">
        <f>名簿!C50</f>
        <v>0</v>
      </c>
      <c r="P34" s="443"/>
      <c r="Q34" s="7"/>
      <c r="R34" s="133"/>
      <c r="S34" s="455"/>
      <c r="T34" s="458"/>
      <c r="U34" s="455"/>
      <c r="V34" s="7"/>
      <c r="W34" s="7"/>
      <c r="X34" s="133"/>
    </row>
    <row r="35" spans="1:24" ht="14.25">
      <c r="A35" s="319">
        <v>16</v>
      </c>
      <c r="B35" s="686" t="str">
        <f>①参加申込書!C32</f>
        <v/>
      </c>
      <c r="C35" s="687"/>
      <c r="D35" s="447"/>
      <c r="E35" s="445"/>
      <c r="F35" s="445"/>
      <c r="G35" s="445"/>
      <c r="L35" s="344">
        <v>16</v>
      </c>
      <c r="M35" s="464">
        <f>名簿!C31</f>
        <v>0</v>
      </c>
      <c r="N35" s="343">
        <v>36</v>
      </c>
      <c r="O35" s="465">
        <f>名簿!C51</f>
        <v>0</v>
      </c>
      <c r="P35" s="443"/>
      <c r="Q35" s="7"/>
      <c r="R35" s="133"/>
      <c r="S35" s="455"/>
      <c r="T35" s="458"/>
      <c r="U35" s="455"/>
      <c r="V35" s="7"/>
      <c r="W35" s="7"/>
      <c r="X35" s="133"/>
    </row>
    <row r="36" spans="1:24" ht="14.25">
      <c r="A36" s="319">
        <v>17</v>
      </c>
      <c r="B36" s="686" t="str">
        <f>①参加申込書!C33</f>
        <v/>
      </c>
      <c r="C36" s="687"/>
      <c r="D36" s="447"/>
      <c r="E36" s="445"/>
      <c r="F36" s="445"/>
      <c r="G36" s="445"/>
      <c r="L36" s="344">
        <v>17</v>
      </c>
      <c r="M36" s="464">
        <f>名簿!C32</f>
        <v>0</v>
      </c>
      <c r="N36" s="343">
        <v>37</v>
      </c>
      <c r="O36" s="465">
        <f>名簿!C52</f>
        <v>0</v>
      </c>
      <c r="P36" s="443"/>
      <c r="Q36" s="7"/>
      <c r="R36" s="133"/>
      <c r="S36" s="455"/>
      <c r="T36" s="458"/>
      <c r="U36" s="455"/>
      <c r="V36" s="7"/>
      <c r="W36" s="7"/>
      <c r="X36" s="133"/>
    </row>
    <row r="37" spans="1:24" ht="14.25">
      <c r="A37" s="315">
        <v>18</v>
      </c>
      <c r="B37" s="686" t="str">
        <f>①参加申込書!C34</f>
        <v/>
      </c>
      <c r="C37" s="687"/>
      <c r="D37" s="447"/>
      <c r="E37" s="445"/>
      <c r="F37" s="445"/>
      <c r="G37" s="445"/>
      <c r="L37" s="344">
        <v>18</v>
      </c>
      <c r="M37" s="464">
        <f>名簿!C33</f>
        <v>0</v>
      </c>
      <c r="N37" s="343">
        <v>38</v>
      </c>
      <c r="O37" s="465">
        <f>名簿!C53</f>
        <v>0</v>
      </c>
      <c r="P37" s="443"/>
      <c r="Q37" s="7"/>
      <c r="R37" s="133"/>
      <c r="S37" s="455"/>
      <c r="T37" s="458"/>
      <c r="U37" s="455"/>
      <c r="V37" s="7"/>
      <c r="W37" s="7"/>
      <c r="X37" s="133"/>
    </row>
    <row r="38" spans="1:24" ht="14.25">
      <c r="A38" s="148"/>
      <c r="B38" s="446"/>
      <c r="C38" s="448"/>
      <c r="D38" s="684"/>
      <c r="E38" s="445"/>
      <c r="F38" s="445"/>
      <c r="G38" s="445"/>
      <c r="L38" s="407">
        <v>19</v>
      </c>
      <c r="M38" s="464">
        <f>名簿!C34</f>
        <v>0</v>
      </c>
      <c r="N38" s="408">
        <v>39</v>
      </c>
      <c r="O38" s="465">
        <f>名簿!C54</f>
        <v>0</v>
      </c>
      <c r="P38" s="443"/>
      <c r="Q38" s="7"/>
      <c r="R38" s="133"/>
      <c r="S38" s="459"/>
      <c r="T38" s="458"/>
      <c r="U38" s="459"/>
      <c r="V38" s="7"/>
      <c r="W38" s="7"/>
      <c r="X38" s="133"/>
    </row>
    <row r="39" spans="1:24" ht="14.25">
      <c r="A39" s="448"/>
      <c r="B39" s="446"/>
      <c r="C39" s="448"/>
      <c r="D39" s="684"/>
      <c r="E39" s="445"/>
      <c r="F39" s="445"/>
      <c r="G39" s="445"/>
      <c r="L39" s="344">
        <v>20</v>
      </c>
      <c r="M39" s="464">
        <f>名簿!C35</f>
        <v>0</v>
      </c>
      <c r="N39" s="343">
        <v>40</v>
      </c>
      <c r="O39" s="465">
        <f>名簿!C55</f>
        <v>0</v>
      </c>
      <c r="P39" s="443"/>
      <c r="Q39" s="7"/>
      <c r="R39" s="7"/>
      <c r="S39" s="459"/>
      <c r="T39" s="458"/>
      <c r="U39" s="459"/>
      <c r="V39" s="7"/>
      <c r="W39" s="7"/>
      <c r="X39" s="7"/>
    </row>
    <row r="40" spans="1:24" ht="14.25">
      <c r="A40" s="448"/>
      <c r="B40" s="446"/>
      <c r="C40" s="448"/>
      <c r="D40" s="684"/>
      <c r="E40" s="445"/>
      <c r="F40" s="445"/>
      <c r="G40" s="445"/>
      <c r="M40" s="448"/>
      <c r="N40" s="444"/>
      <c r="O40" s="448"/>
      <c r="P40" s="453"/>
      <c r="Q40" s="445"/>
      <c r="R40" s="7"/>
      <c r="S40" s="7"/>
      <c r="T40" s="7"/>
      <c r="U40" s="7"/>
      <c r="V40" s="7"/>
      <c r="W40" s="7"/>
      <c r="X40" s="7"/>
    </row>
    <row r="41" spans="1:24" ht="14.25">
      <c r="A41" s="448"/>
      <c r="B41" s="446"/>
      <c r="C41" s="448"/>
      <c r="D41" s="684"/>
      <c r="E41" s="445"/>
      <c r="F41" s="445"/>
      <c r="G41" s="445"/>
      <c r="M41" s="448"/>
      <c r="N41" s="444"/>
      <c r="O41" s="448"/>
      <c r="P41" s="453"/>
      <c r="Q41" s="445"/>
      <c r="R41" s="7"/>
      <c r="S41" s="7"/>
      <c r="T41" s="7"/>
      <c r="U41" s="7"/>
      <c r="V41" s="7"/>
      <c r="W41" s="7"/>
      <c r="X41" s="7"/>
    </row>
    <row r="42" spans="1:24" ht="14.25">
      <c r="A42" s="448"/>
      <c r="B42" s="446"/>
      <c r="C42" s="448"/>
      <c r="D42" s="684"/>
      <c r="E42" s="445"/>
      <c r="F42" s="445"/>
      <c r="G42" s="445"/>
      <c r="M42" s="448"/>
      <c r="N42" s="444"/>
      <c r="O42" s="448"/>
      <c r="P42" s="453"/>
      <c r="Q42" s="445"/>
      <c r="R42" s="7"/>
      <c r="S42" s="7"/>
      <c r="T42" s="7"/>
      <c r="U42" s="7"/>
      <c r="V42" s="7"/>
      <c r="W42" s="7"/>
      <c r="X42" s="7"/>
    </row>
    <row r="43" spans="1:24" ht="14.25">
      <c r="A43" s="448"/>
      <c r="B43" s="446"/>
      <c r="C43" s="448"/>
      <c r="D43" s="684"/>
      <c r="E43" s="445"/>
      <c r="F43" s="445"/>
      <c r="G43" s="445"/>
      <c r="M43" s="448"/>
      <c r="N43" s="444"/>
      <c r="O43" s="448"/>
      <c r="P43" s="453"/>
      <c r="Q43" s="445"/>
      <c r="R43" s="7"/>
      <c r="S43" s="7"/>
      <c r="T43" s="7"/>
      <c r="U43" s="7"/>
      <c r="V43" s="7"/>
      <c r="W43" s="7"/>
      <c r="X43" s="7"/>
    </row>
    <row r="44" spans="1:24" ht="14.25">
      <c r="A44" s="448"/>
      <c r="B44" s="446"/>
      <c r="C44" s="448"/>
      <c r="D44" s="684"/>
      <c r="E44" s="445"/>
      <c r="F44" s="445"/>
      <c r="G44" s="445"/>
      <c r="M44" s="448"/>
      <c r="N44" s="444"/>
      <c r="O44" s="448"/>
      <c r="P44" s="453"/>
      <c r="Q44" s="445"/>
      <c r="R44" s="7"/>
      <c r="S44" s="7"/>
      <c r="T44" s="7"/>
      <c r="U44" s="7"/>
      <c r="V44" s="7"/>
      <c r="W44" s="7"/>
      <c r="X44" s="7"/>
    </row>
    <row r="45" spans="1:24" ht="14.25">
      <c r="A45" s="448"/>
      <c r="B45" s="446"/>
      <c r="C45" s="448"/>
      <c r="D45" s="709"/>
      <c r="E45" s="445"/>
      <c r="F45" s="445"/>
      <c r="G45" s="445"/>
      <c r="M45" s="448"/>
      <c r="N45" s="444"/>
      <c r="O45" s="448"/>
      <c r="P45" s="454"/>
      <c r="Q45" s="445"/>
      <c r="R45" s="7"/>
      <c r="S45" s="7"/>
      <c r="T45" s="327"/>
      <c r="U45" s="7"/>
      <c r="V45" s="7"/>
      <c r="W45" s="7"/>
      <c r="X45" s="7"/>
    </row>
    <row r="46" spans="1:24" ht="14.25">
      <c r="A46" s="448"/>
      <c r="B46" s="446"/>
      <c r="C46" s="448"/>
      <c r="D46" s="709"/>
      <c r="E46" s="445"/>
      <c r="F46" s="445"/>
      <c r="G46" s="445"/>
      <c r="M46" s="448"/>
      <c r="N46" s="444"/>
      <c r="O46" s="448"/>
      <c r="P46" s="454"/>
      <c r="Q46" s="445"/>
      <c r="R46" s="7"/>
      <c r="S46" s="7"/>
      <c r="T46" s="327"/>
      <c r="U46" s="7"/>
      <c r="V46" s="7"/>
      <c r="W46" s="7"/>
      <c r="X46" s="7"/>
    </row>
    <row r="47" spans="1:24" ht="14.25">
      <c r="A47" s="448"/>
      <c r="B47" s="446"/>
      <c r="C47" s="448"/>
      <c r="D47" s="709"/>
      <c r="E47" s="445"/>
      <c r="F47" s="445"/>
      <c r="G47" s="445"/>
      <c r="M47" s="448"/>
      <c r="N47" s="444"/>
      <c r="O47" s="448"/>
      <c r="P47" s="454"/>
      <c r="Q47" s="445"/>
      <c r="R47" s="7"/>
      <c r="S47" s="7"/>
      <c r="T47" s="327"/>
      <c r="U47" s="7"/>
      <c r="V47" s="7"/>
      <c r="W47" s="7"/>
      <c r="X47" s="7"/>
    </row>
  </sheetData>
  <sheetProtection password="88FB" sheet="1" objects="1" scenarios="1"/>
  <protectedRanges>
    <protectedRange sqref="S11:S14" name="範囲1"/>
  </protectedRanges>
  <mergeCells count="67">
    <mergeCell ref="D45:D47"/>
    <mergeCell ref="B20:C20"/>
    <mergeCell ref="B19:C19"/>
    <mergeCell ref="B21:C21"/>
    <mergeCell ref="B22:C22"/>
    <mergeCell ref="B23:C23"/>
    <mergeCell ref="B24:C24"/>
    <mergeCell ref="B25:C25"/>
    <mergeCell ref="B26:C26"/>
    <mergeCell ref="B27:C27"/>
    <mergeCell ref="B28:C28"/>
    <mergeCell ref="B29:C29"/>
    <mergeCell ref="B30:C30"/>
    <mergeCell ref="B31:C31"/>
    <mergeCell ref="B32:C32"/>
    <mergeCell ref="B33:C33"/>
    <mergeCell ref="L18:Q18"/>
    <mergeCell ref="B36:C36"/>
    <mergeCell ref="B37:C37"/>
    <mergeCell ref="E19:H19"/>
    <mergeCell ref="E20:H20"/>
    <mergeCell ref="E21:H21"/>
    <mergeCell ref="E22:H22"/>
    <mergeCell ref="E23:H23"/>
    <mergeCell ref="E29:H29"/>
    <mergeCell ref="E30:H30"/>
    <mergeCell ref="E24:H24"/>
    <mergeCell ref="E25:H25"/>
    <mergeCell ref="E26:H26"/>
    <mergeCell ref="E27:H27"/>
    <mergeCell ref="E28:H28"/>
    <mergeCell ref="B35:C35"/>
    <mergeCell ref="D38:D44"/>
    <mergeCell ref="E31:H31"/>
    <mergeCell ref="B34:C34"/>
    <mergeCell ref="A18:H18"/>
    <mergeCell ref="A1:R1"/>
    <mergeCell ref="P11:R11"/>
    <mergeCell ref="M12:O12"/>
    <mergeCell ref="P12:R12"/>
    <mergeCell ref="G14:J14"/>
    <mergeCell ref="M13:O13"/>
    <mergeCell ref="P13:R13"/>
    <mergeCell ref="I7:J7"/>
    <mergeCell ref="F7:H7"/>
    <mergeCell ref="C10:F10"/>
    <mergeCell ref="G12:J12"/>
    <mergeCell ref="G13:J13"/>
    <mergeCell ref="P14:R14"/>
    <mergeCell ref="M14:O14"/>
    <mergeCell ref="M11:O11"/>
    <mergeCell ref="A16:J16"/>
    <mergeCell ref="A13:B13"/>
    <mergeCell ref="A12:B12"/>
    <mergeCell ref="A15:J15"/>
    <mergeCell ref="A14:B14"/>
    <mergeCell ref="C12:F12"/>
    <mergeCell ref="C13:F13"/>
    <mergeCell ref="C14:F14"/>
    <mergeCell ref="A5:J5"/>
    <mergeCell ref="A9:J9"/>
    <mergeCell ref="B7:D7"/>
    <mergeCell ref="A10:B10"/>
    <mergeCell ref="A11:B11"/>
    <mergeCell ref="C11:F11"/>
    <mergeCell ref="G10:J10"/>
    <mergeCell ref="G11:J11"/>
  </mergeCells>
  <phoneticPr fontId="3"/>
  <dataValidations count="2">
    <dataValidation imeMode="hiragana" allowBlank="1" showInputMessage="1" showErrorMessage="1" sqref="B15:C15 C9:K9 C10 B9:B10 S11:S14 K7 A9:A15 M40:M47 Q40:Q47 V32:W38 D19:G19 D20:D31 O40:O47 P32:Q38 C21:C47 E20:G47 A19:B47 I7 J8:K8 G8:H8 A7:F8 G10:G13 G14" xr:uid="{00000000-0002-0000-0100-000000000000}"/>
    <dataValidation imeMode="halfAlpha" allowBlank="1" showInputMessage="1" showErrorMessage="1" sqref="B20:B47" xr:uid="{00000000-0002-0000-0100-000001000000}"/>
  </dataValidations>
  <pageMargins left="1" right="0.59" top="0.59055118110236227" bottom="0.59055118110236227" header="0.51181102362204722" footer="0.11811023622047245"/>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CD1AE"/>
    <pageSetUpPr fitToPage="1"/>
  </sheetPr>
  <dimension ref="A1:AA57"/>
  <sheetViews>
    <sheetView showZeros="0" topLeftCell="A13" workbookViewId="0">
      <selection activeCell="O34" sqref="O34"/>
    </sheetView>
  </sheetViews>
  <sheetFormatPr defaultColWidth="9" defaultRowHeight="13.5"/>
  <cols>
    <col min="1" max="1" width="7.25" style="7" customWidth="1"/>
    <col min="2" max="2" width="7.125" style="7" customWidth="1"/>
    <col min="3" max="3" width="21.625" style="7" customWidth="1"/>
    <col min="4" max="4" width="7.25" style="7" customWidth="1"/>
    <col min="5" max="5" width="25.25" style="7" customWidth="1"/>
    <col min="6" max="6" width="7.125" style="7" customWidth="1"/>
    <col min="7" max="7" width="9.5" style="7" customWidth="1"/>
    <col min="8" max="8" width="11" style="7" customWidth="1"/>
    <col min="9" max="9" width="4" style="7" customWidth="1"/>
    <col min="10" max="10" width="4.75" style="7" customWidth="1"/>
    <col min="11" max="11" width="17.25" customWidth="1"/>
    <col min="12" max="12" width="9.25" style="7" customWidth="1"/>
    <col min="13" max="13" width="6.625" style="7" customWidth="1"/>
    <col min="14" max="14" width="9" style="7" customWidth="1"/>
    <col min="15" max="15" width="9" style="7"/>
    <col min="16" max="16" width="5.625" style="7" customWidth="1"/>
    <col min="17" max="17" width="13.625" style="7" customWidth="1"/>
    <col min="18" max="19" width="5.625" style="7" customWidth="1"/>
    <col min="20" max="20" width="13.625" style="7" customWidth="1"/>
    <col min="21" max="21" width="5.625" style="7" customWidth="1"/>
    <col min="22" max="16384" width="9" style="7"/>
  </cols>
  <sheetData>
    <row r="1" spans="1:27" ht="35.25" customHeight="1" thickBot="1">
      <c r="A1" s="760" t="s">
        <v>247</v>
      </c>
      <c r="B1" s="760"/>
      <c r="C1" s="760"/>
      <c r="D1" s="760"/>
      <c r="E1" s="760"/>
      <c r="F1" s="760"/>
      <c r="G1" s="760"/>
      <c r="H1" s="760"/>
      <c r="I1" s="329"/>
      <c r="J1" s="329"/>
      <c r="K1" s="329"/>
    </row>
    <row r="2" spans="1:27" ht="35.25" customHeight="1" thickTop="1">
      <c r="A2" s="760" t="s">
        <v>201</v>
      </c>
      <c r="B2" s="760"/>
      <c r="C2" s="760"/>
      <c r="D2" s="760"/>
      <c r="E2" s="760"/>
      <c r="F2" s="760"/>
      <c r="G2" s="760"/>
      <c r="H2" s="767" t="s">
        <v>260</v>
      </c>
      <c r="I2" s="768"/>
      <c r="J2" s="768"/>
      <c r="K2" s="768"/>
      <c r="L2" s="768"/>
      <c r="M2" s="769"/>
    </row>
    <row r="3" spans="1:27" ht="35.25" customHeight="1" thickBot="1">
      <c r="A3" s="760" t="s">
        <v>259</v>
      </c>
      <c r="B3" s="760"/>
      <c r="C3" s="760"/>
      <c r="D3" s="760"/>
      <c r="E3" s="760"/>
      <c r="F3" s="760"/>
      <c r="G3" s="760"/>
      <c r="H3" s="770"/>
      <c r="I3" s="771"/>
      <c r="J3" s="771"/>
      <c r="K3" s="771"/>
      <c r="L3" s="771"/>
      <c r="M3" s="772"/>
    </row>
    <row r="4" spans="1:27" ht="39" customHeight="1" thickTop="1" thickBot="1">
      <c r="A4" s="759"/>
      <c r="B4" s="759"/>
      <c r="C4" s="759"/>
      <c r="D4" s="759"/>
      <c r="E4" s="759"/>
      <c r="F4" s="759"/>
      <c r="G4" s="150"/>
      <c r="H4" s="773"/>
      <c r="I4" s="774"/>
      <c r="J4" s="774"/>
      <c r="K4" s="774"/>
      <c r="L4" s="774"/>
      <c r="M4" s="775"/>
      <c r="O4" s="479"/>
      <c r="P4" s="764" t="s">
        <v>200</v>
      </c>
      <c r="Q4" s="765"/>
      <c r="R4" s="766"/>
      <c r="T4" s="761" t="s">
        <v>255</v>
      </c>
      <c r="U4" s="762"/>
      <c r="V4" s="762"/>
      <c r="W4" s="762"/>
      <c r="X4" s="763"/>
      <c r="Y4" s="336"/>
      <c r="Z4" s="336"/>
      <c r="AA4" s="336"/>
    </row>
    <row r="5" spans="1:27" ht="33.75" customHeight="1" thickTop="1">
      <c r="A5" s="726" t="s">
        <v>245</v>
      </c>
      <c r="B5" s="726"/>
      <c r="C5" s="726"/>
      <c r="D5" s="726"/>
      <c r="E5" s="726"/>
      <c r="F5" s="726"/>
      <c r="G5" s="24"/>
      <c r="H5" s="101"/>
      <c r="I5" s="101"/>
      <c r="M5" s="101"/>
    </row>
    <row r="6" spans="1:27" ht="24.75" customHeight="1" thickBot="1">
      <c r="A6" s="727" t="s">
        <v>52</v>
      </c>
      <c r="B6" s="727"/>
      <c r="C6" s="24"/>
      <c r="D6" s="24"/>
      <c r="E6" s="24"/>
      <c r="F6" s="24"/>
      <c r="G6" s="24"/>
      <c r="H6" s="101"/>
      <c r="I6" s="101"/>
      <c r="J6" s="778" t="s">
        <v>83</v>
      </c>
      <c r="K6" s="779"/>
      <c r="L6" s="400" t="s">
        <v>256</v>
      </c>
      <c r="M6" s="101"/>
      <c r="N6" s="400" t="s">
        <v>257</v>
      </c>
      <c r="P6" s="688" t="s">
        <v>249</v>
      </c>
      <c r="Q6" s="688"/>
      <c r="R6" s="688"/>
      <c r="S6" s="688"/>
      <c r="T6" s="688"/>
      <c r="U6" s="688"/>
    </row>
    <row r="7" spans="1:27" ht="15" customHeight="1" thickTop="1">
      <c r="A7" s="724" t="s">
        <v>48</v>
      </c>
      <c r="B7" s="725"/>
      <c r="C7" s="110" t="str">
        <f>②チームスタッフ・キャプテン届!G11</f>
        <v/>
      </c>
      <c r="D7" s="113"/>
      <c r="E7" s="729" t="s">
        <v>246</v>
      </c>
      <c r="F7" s="730"/>
      <c r="G7" s="731"/>
      <c r="H7" s="99"/>
      <c r="I7" s="99"/>
      <c r="J7" s="294" t="s">
        <v>3</v>
      </c>
      <c r="K7" s="134" t="s">
        <v>7</v>
      </c>
      <c r="L7" s="293" t="s">
        <v>88</v>
      </c>
      <c r="M7" s="157" t="s">
        <v>89</v>
      </c>
      <c r="N7" s="293" t="s">
        <v>160</v>
      </c>
      <c r="P7" s="337" t="s">
        <v>163</v>
      </c>
      <c r="Q7" s="337" t="s">
        <v>164</v>
      </c>
      <c r="R7" s="340" t="s">
        <v>165</v>
      </c>
      <c r="S7" s="341" t="s">
        <v>163</v>
      </c>
      <c r="T7" s="337" t="s">
        <v>164</v>
      </c>
      <c r="U7" s="338" t="s">
        <v>165</v>
      </c>
    </row>
    <row r="8" spans="1:27" ht="15" customHeight="1">
      <c r="A8" s="724" t="s">
        <v>49</v>
      </c>
      <c r="B8" s="725"/>
      <c r="C8" s="110" t="str">
        <f>②チームスタッフ・キャプテン届!G12</f>
        <v/>
      </c>
      <c r="D8" s="721" t="s">
        <v>51</v>
      </c>
      <c r="E8" s="732"/>
      <c r="F8" s="733"/>
      <c r="G8" s="734"/>
      <c r="H8" s="99"/>
      <c r="I8" s="99"/>
      <c r="J8" s="468">
        <v>1</v>
      </c>
      <c r="K8" s="330" t="str">
        <f>①参加申込書!C17</f>
        <v/>
      </c>
      <c r="L8" s="320"/>
      <c r="M8" s="710" t="s">
        <v>87</v>
      </c>
      <c r="N8" s="320"/>
      <c r="P8" s="339">
        <v>1</v>
      </c>
      <c r="Q8" s="477">
        <f>登録届!B15</f>
        <v>0</v>
      </c>
      <c r="R8" s="347"/>
      <c r="S8" s="342">
        <v>21</v>
      </c>
      <c r="T8" s="477">
        <f>登録届!B35</f>
        <v>0</v>
      </c>
      <c r="U8" s="348"/>
    </row>
    <row r="9" spans="1:27" ht="15" customHeight="1">
      <c r="A9" s="744" t="s">
        <v>70</v>
      </c>
      <c r="B9" s="745"/>
      <c r="C9" s="110" t="str">
        <f>②チームスタッフ・キャプテン届!G13</f>
        <v/>
      </c>
      <c r="D9" s="721"/>
      <c r="E9" s="732"/>
      <c r="F9" s="733"/>
      <c r="G9" s="734"/>
      <c r="H9" s="97"/>
      <c r="I9" s="97"/>
      <c r="J9" s="468">
        <v>2</v>
      </c>
      <c r="K9" s="330" t="str">
        <f>①参加申込書!C18</f>
        <v/>
      </c>
      <c r="L9" s="320"/>
      <c r="M9" s="711"/>
      <c r="N9" s="320"/>
      <c r="P9" s="339">
        <v>2</v>
      </c>
      <c r="Q9" s="477">
        <f>登録届!B16</f>
        <v>0</v>
      </c>
      <c r="R9" s="347"/>
      <c r="S9" s="342">
        <v>22</v>
      </c>
      <c r="T9" s="477">
        <f>登録届!B36</f>
        <v>0</v>
      </c>
      <c r="U9" s="348"/>
    </row>
    <row r="10" spans="1:27" ht="15" customHeight="1" thickBot="1">
      <c r="A10" s="728" t="s">
        <v>34</v>
      </c>
      <c r="B10" s="728"/>
      <c r="C10" s="8" t="str">
        <f>②チームスタッフ・キャプテン届!G14</f>
        <v/>
      </c>
      <c r="D10" s="104"/>
      <c r="E10" s="735"/>
      <c r="F10" s="736"/>
      <c r="G10" s="737"/>
      <c r="H10" s="97"/>
      <c r="I10" s="97"/>
      <c r="J10" s="468">
        <v>3</v>
      </c>
      <c r="K10" s="330" t="str">
        <f>①参加申込書!C19</f>
        <v/>
      </c>
      <c r="L10" s="320"/>
      <c r="M10" s="711"/>
      <c r="N10" s="320"/>
      <c r="P10" s="339">
        <v>3</v>
      </c>
      <c r="Q10" s="477">
        <f>登録届!B17</f>
        <v>0</v>
      </c>
      <c r="R10" s="347"/>
      <c r="S10" s="342">
        <v>23</v>
      </c>
      <c r="T10" s="477">
        <f>登録届!B37</f>
        <v>0</v>
      </c>
      <c r="U10" s="348"/>
    </row>
    <row r="11" spans="1:27" ht="15" customHeight="1" thickTop="1">
      <c r="D11" s="102"/>
      <c r="E11" s="151"/>
      <c r="F11" s="151"/>
      <c r="G11" s="151"/>
      <c r="H11" s="97"/>
      <c r="I11" s="97"/>
      <c r="J11" s="468">
        <v>4</v>
      </c>
      <c r="K11" s="330" t="str">
        <f>①参加申込書!C20</f>
        <v/>
      </c>
      <c r="L11" s="320"/>
      <c r="M11" s="711"/>
      <c r="N11" s="320"/>
      <c r="P11" s="339">
        <v>4</v>
      </c>
      <c r="Q11" s="477">
        <f>登録届!B18</f>
        <v>0</v>
      </c>
      <c r="R11" s="347"/>
      <c r="S11" s="342">
        <v>24</v>
      </c>
      <c r="T11" s="477">
        <f>登録届!B38</f>
        <v>0</v>
      </c>
      <c r="U11" s="348"/>
    </row>
    <row r="12" spans="1:27" ht="18.95" customHeight="1">
      <c r="A12" s="101" t="s">
        <v>152</v>
      </c>
      <c r="B12" s="101"/>
      <c r="C12" s="97"/>
      <c r="D12" s="112"/>
      <c r="E12" s="97"/>
      <c r="F12" s="97"/>
      <c r="G12" s="97"/>
      <c r="H12" s="97"/>
      <c r="I12" s="97"/>
      <c r="J12" s="468">
        <v>5</v>
      </c>
      <c r="K12" s="330" t="str">
        <f>①参加申込書!C21</f>
        <v/>
      </c>
      <c r="L12" s="320"/>
      <c r="M12" s="711"/>
      <c r="N12" s="320"/>
      <c r="P12" s="339">
        <v>5</v>
      </c>
      <c r="Q12" s="477">
        <f>登録届!B19</f>
        <v>0</v>
      </c>
      <c r="R12" s="347"/>
      <c r="S12" s="342">
        <v>25</v>
      </c>
      <c r="T12" s="477">
        <f>登録届!B39</f>
        <v>0</v>
      </c>
      <c r="U12" s="348"/>
      <c r="X12" s="478"/>
    </row>
    <row r="13" spans="1:27" ht="25.5" customHeight="1" thickBot="1">
      <c r="A13" s="10" t="s">
        <v>32</v>
      </c>
      <c r="B13" s="95" t="s">
        <v>2</v>
      </c>
      <c r="C13" s="100" t="s">
        <v>50</v>
      </c>
      <c r="D13" s="717"/>
      <c r="E13" s="718"/>
      <c r="F13" s="399" t="s">
        <v>258</v>
      </c>
      <c r="G13" s="97"/>
      <c r="H13" s="97"/>
      <c r="I13" s="97"/>
      <c r="J13" s="468">
        <v>6</v>
      </c>
      <c r="K13" s="330" t="str">
        <f>①参加申込書!C22</f>
        <v/>
      </c>
      <c r="L13" s="320"/>
      <c r="M13" s="711"/>
      <c r="N13" s="320"/>
      <c r="P13" s="339">
        <v>6</v>
      </c>
      <c r="Q13" s="477">
        <f>登録届!B20</f>
        <v>0</v>
      </c>
      <c r="R13" s="347"/>
      <c r="S13" s="342">
        <v>26</v>
      </c>
      <c r="T13" s="477">
        <f>登録届!B40</f>
        <v>0</v>
      </c>
      <c r="U13" s="348"/>
    </row>
    <row r="14" spans="1:27" ht="15" customHeight="1" thickTop="1">
      <c r="A14" s="738">
        <v>1</v>
      </c>
      <c r="B14" s="740" t="str">
        <f>IF(ISBLANK(F14),"",VLOOKUP(F14,J$8:$L$37,3,0))</f>
        <v/>
      </c>
      <c r="C14" s="742" t="str">
        <f>IF(ISBLANK(F14),"",VLOOKUP(F14,J$8:$L$37,2,0))</f>
        <v/>
      </c>
      <c r="D14" s="721" t="s">
        <v>51</v>
      </c>
      <c r="E14" s="723" t="s">
        <v>86</v>
      </c>
      <c r="F14" s="719"/>
      <c r="G14" s="155"/>
      <c r="I14" s="154"/>
      <c r="J14" s="468">
        <v>7</v>
      </c>
      <c r="K14" s="330" t="str">
        <f>①参加申込書!C23</f>
        <v/>
      </c>
      <c r="L14" s="320"/>
      <c r="M14" s="711"/>
      <c r="N14" s="320"/>
      <c r="P14" s="339">
        <v>7</v>
      </c>
      <c r="Q14" s="477">
        <f>登録届!B21</f>
        <v>0</v>
      </c>
      <c r="R14" s="347"/>
      <c r="S14" s="342">
        <v>27</v>
      </c>
      <c r="T14" s="477">
        <f>登録届!B41</f>
        <v>0</v>
      </c>
      <c r="U14" s="348"/>
    </row>
    <row r="15" spans="1:27" ht="15" customHeight="1" thickBot="1">
      <c r="A15" s="739"/>
      <c r="B15" s="741"/>
      <c r="C15" s="743"/>
      <c r="D15" s="721"/>
      <c r="E15" s="543"/>
      <c r="F15" s="720"/>
      <c r="G15" s="153"/>
      <c r="H15" s="328"/>
      <c r="I15" s="154"/>
      <c r="J15" s="468">
        <v>8</v>
      </c>
      <c r="K15" s="330" t="str">
        <f>①参加申込書!C24</f>
        <v/>
      </c>
      <c r="L15" s="320"/>
      <c r="M15" s="711"/>
      <c r="N15" s="320"/>
      <c r="P15" s="339">
        <v>8</v>
      </c>
      <c r="Q15" s="477">
        <f>登録届!B22</f>
        <v>0</v>
      </c>
      <c r="R15" s="347"/>
      <c r="S15" s="342">
        <v>28</v>
      </c>
      <c r="T15" s="477">
        <f>登録届!B42</f>
        <v>0</v>
      </c>
      <c r="U15" s="348"/>
    </row>
    <row r="16" spans="1:27" ht="15" customHeight="1" thickTop="1">
      <c r="A16" s="738">
        <v>2</v>
      </c>
      <c r="B16" s="740" t="str">
        <f>IF(ISBLANK(F16),"",VLOOKUP(F16,J$8:$L$37,3,0))</f>
        <v/>
      </c>
      <c r="C16" s="742" t="str">
        <f>IF(ISBLANK(F16),"",VLOOKUP(F16,J$8:$L$37,2,0))</f>
        <v/>
      </c>
      <c r="D16" s="721" t="s">
        <v>51</v>
      </c>
      <c r="E16" s="723" t="s">
        <v>86</v>
      </c>
      <c r="F16" s="719"/>
      <c r="G16" s="153"/>
      <c r="H16" s="328"/>
      <c r="I16" s="154"/>
      <c r="J16" s="468">
        <v>9</v>
      </c>
      <c r="K16" s="330" t="str">
        <f>①参加申込書!C25</f>
        <v/>
      </c>
      <c r="L16" s="320"/>
      <c r="M16" s="711"/>
      <c r="N16" s="320"/>
      <c r="P16" s="339">
        <v>9</v>
      </c>
      <c r="Q16" s="477">
        <f>登録届!B23</f>
        <v>0</v>
      </c>
      <c r="R16" s="347"/>
      <c r="S16" s="342">
        <v>29</v>
      </c>
      <c r="T16" s="477">
        <f>登録届!B43</f>
        <v>0</v>
      </c>
      <c r="U16" s="348"/>
    </row>
    <row r="17" spans="1:21" ht="15" customHeight="1" thickBot="1">
      <c r="A17" s="739"/>
      <c r="B17" s="741"/>
      <c r="C17" s="743"/>
      <c r="D17" s="721"/>
      <c r="E17" s="543"/>
      <c r="F17" s="720"/>
      <c r="G17" s="153"/>
      <c r="H17" s="328"/>
      <c r="I17" s="154"/>
      <c r="J17" s="468">
        <v>10</v>
      </c>
      <c r="K17" s="330" t="str">
        <f>①参加申込書!C26</f>
        <v/>
      </c>
      <c r="L17" s="320"/>
      <c r="M17" s="711"/>
      <c r="N17" s="320"/>
      <c r="P17" s="339">
        <v>10</v>
      </c>
      <c r="Q17" s="477">
        <f>登録届!B24</f>
        <v>0</v>
      </c>
      <c r="R17" s="347"/>
      <c r="S17" s="342">
        <v>30</v>
      </c>
      <c r="T17" s="477">
        <f>登録届!B44</f>
        <v>0</v>
      </c>
      <c r="U17" s="348"/>
    </row>
    <row r="18" spans="1:21" ht="15" customHeight="1" thickTop="1" thickBot="1">
      <c r="A18" s="738">
        <v>3</v>
      </c>
      <c r="B18" s="740" t="str">
        <f>IF(ISBLANK(F18),"",VLOOKUP(F18,J$8:$L$37,3,0))</f>
        <v/>
      </c>
      <c r="C18" s="742" t="str">
        <f>IF(ISBLANK(F18),"",VLOOKUP(F18,J$8:$L$37,2,0))</f>
        <v/>
      </c>
      <c r="D18" s="721" t="s">
        <v>51</v>
      </c>
      <c r="E18" s="723" t="s">
        <v>86</v>
      </c>
      <c r="F18" s="719"/>
      <c r="G18" s="153"/>
      <c r="H18" s="328"/>
      <c r="I18" s="154"/>
      <c r="J18" s="468">
        <v>11</v>
      </c>
      <c r="K18" s="330" t="str">
        <f>①参加申込書!C27</f>
        <v/>
      </c>
      <c r="L18" s="320"/>
      <c r="M18" s="711"/>
      <c r="N18" s="320"/>
      <c r="P18" s="339">
        <v>11</v>
      </c>
      <c r="Q18" s="477">
        <f>登録届!B25</f>
        <v>0</v>
      </c>
      <c r="R18" s="347"/>
      <c r="S18" s="342">
        <v>31</v>
      </c>
      <c r="T18" s="477">
        <f>登録届!B45</f>
        <v>0</v>
      </c>
      <c r="U18" s="348"/>
    </row>
    <row r="19" spans="1:21" ht="15" customHeight="1" thickTop="1" thickBot="1">
      <c r="A19" s="739"/>
      <c r="B19" s="741"/>
      <c r="C19" s="743"/>
      <c r="D19" s="721"/>
      <c r="E19" s="543"/>
      <c r="F19" s="720"/>
      <c r="G19" s="153"/>
      <c r="H19" s="747" t="s">
        <v>248</v>
      </c>
      <c r="I19" s="154"/>
      <c r="J19" s="468">
        <v>12</v>
      </c>
      <c r="K19" s="330" t="str">
        <f>①参加申込書!C28</f>
        <v/>
      </c>
      <c r="L19" s="320"/>
      <c r="M19" s="711"/>
      <c r="N19" s="320"/>
      <c r="P19" s="339">
        <v>12</v>
      </c>
      <c r="Q19" s="477">
        <f>登録届!B26</f>
        <v>0</v>
      </c>
      <c r="R19" s="347"/>
      <c r="S19" s="342">
        <v>32</v>
      </c>
      <c r="T19" s="477">
        <f>登録届!B46</f>
        <v>0</v>
      </c>
      <c r="U19" s="348"/>
    </row>
    <row r="20" spans="1:21" ht="15" customHeight="1" thickTop="1">
      <c r="A20" s="738">
        <v>4</v>
      </c>
      <c r="B20" s="740" t="str">
        <f>IF(ISBLANK(F20),"",VLOOKUP(F20,J$8:$L$37,3,0))</f>
        <v/>
      </c>
      <c r="C20" s="742" t="str">
        <f>IF(ISBLANK(F20),"",VLOOKUP(F20,J$8:$L$37,2,0))</f>
        <v/>
      </c>
      <c r="D20" s="721" t="s">
        <v>51</v>
      </c>
      <c r="E20" s="723" t="s">
        <v>86</v>
      </c>
      <c r="F20" s="719"/>
      <c r="G20" s="153"/>
      <c r="H20" s="748"/>
      <c r="I20" s="154"/>
      <c r="J20" s="468">
        <v>13</v>
      </c>
      <c r="K20" s="330" t="str">
        <f>①参加申込書!C29</f>
        <v/>
      </c>
      <c r="L20" s="320"/>
      <c r="M20" s="711"/>
      <c r="N20" s="320"/>
      <c r="P20" s="339">
        <v>13</v>
      </c>
      <c r="Q20" s="477">
        <f>登録届!B27</f>
        <v>0</v>
      </c>
      <c r="R20" s="347"/>
      <c r="S20" s="342">
        <v>33</v>
      </c>
      <c r="T20" s="477">
        <f>登録届!B47</f>
        <v>0</v>
      </c>
      <c r="U20" s="348"/>
    </row>
    <row r="21" spans="1:21" ht="15" customHeight="1" thickBot="1">
      <c r="A21" s="739"/>
      <c r="B21" s="741"/>
      <c r="C21" s="743"/>
      <c r="D21" s="721"/>
      <c r="E21" s="543"/>
      <c r="F21" s="720"/>
      <c r="G21" s="153"/>
      <c r="H21" s="748"/>
      <c r="I21" s="154"/>
      <c r="J21" s="468">
        <v>14</v>
      </c>
      <c r="K21" s="330" t="str">
        <f>①参加申込書!C30</f>
        <v/>
      </c>
      <c r="L21" s="320"/>
      <c r="M21" s="711"/>
      <c r="N21" s="320"/>
      <c r="P21" s="339">
        <v>14</v>
      </c>
      <c r="Q21" s="477">
        <f>登録届!B28</f>
        <v>0</v>
      </c>
      <c r="R21" s="347"/>
      <c r="S21" s="342">
        <v>34</v>
      </c>
      <c r="T21" s="477">
        <f>登録届!B48</f>
        <v>0</v>
      </c>
      <c r="U21" s="348"/>
    </row>
    <row r="22" spans="1:21" ht="15" customHeight="1" thickTop="1">
      <c r="A22" s="738">
        <v>5</v>
      </c>
      <c r="B22" s="740" t="str">
        <f>IF(ISBLANK(F22),"",VLOOKUP(F22,J$8:$L$37,3,0))</f>
        <v/>
      </c>
      <c r="C22" s="742" t="str">
        <f>IF(ISBLANK(F22),"",VLOOKUP(F22,J$8:$L$37,2,0))</f>
        <v/>
      </c>
      <c r="D22" s="721" t="s">
        <v>51</v>
      </c>
      <c r="E22" s="723" t="s">
        <v>86</v>
      </c>
      <c r="F22" s="719"/>
      <c r="G22" s="153"/>
      <c r="H22" s="748"/>
      <c r="I22" s="154"/>
      <c r="J22" s="468">
        <v>15</v>
      </c>
      <c r="K22" s="330" t="str">
        <f>①参加申込書!C31</f>
        <v/>
      </c>
      <c r="L22" s="320"/>
      <c r="M22" s="711"/>
      <c r="N22" s="320"/>
      <c r="P22" s="339">
        <v>15</v>
      </c>
      <c r="Q22" s="477">
        <f>登録届!B29</f>
        <v>0</v>
      </c>
      <c r="R22" s="347"/>
      <c r="S22" s="342">
        <v>35</v>
      </c>
      <c r="T22" s="477">
        <f>登録届!B49</f>
        <v>0</v>
      </c>
      <c r="U22" s="348"/>
    </row>
    <row r="23" spans="1:21" ht="15" customHeight="1" thickBot="1">
      <c r="A23" s="739"/>
      <c r="B23" s="741"/>
      <c r="C23" s="743"/>
      <c r="D23" s="721"/>
      <c r="E23" s="543"/>
      <c r="F23" s="720"/>
      <c r="G23" s="153"/>
      <c r="H23" s="748"/>
      <c r="I23" s="154"/>
      <c r="J23" s="468">
        <v>16</v>
      </c>
      <c r="K23" s="330" t="str">
        <f>①参加申込書!C32</f>
        <v/>
      </c>
      <c r="L23" s="320"/>
      <c r="M23" s="711"/>
      <c r="N23" s="320"/>
      <c r="P23" s="339">
        <v>16</v>
      </c>
      <c r="Q23" s="477">
        <f>登録届!B30</f>
        <v>0</v>
      </c>
      <c r="R23" s="347"/>
      <c r="S23" s="342">
        <v>36</v>
      </c>
      <c r="T23" s="477">
        <f>登録届!B50</f>
        <v>0</v>
      </c>
      <c r="U23" s="348"/>
    </row>
    <row r="24" spans="1:21" ht="15" customHeight="1" thickTop="1">
      <c r="A24" s="738">
        <v>6</v>
      </c>
      <c r="B24" s="740" t="str">
        <f>IF(ISBLANK(F24),"",VLOOKUP(F24,J$8:$L$37,3,0))</f>
        <v/>
      </c>
      <c r="C24" s="742" t="str">
        <f>IF(ISBLANK(F24),"",VLOOKUP(F24,J$8:$L$37,2,0))</f>
        <v/>
      </c>
      <c r="D24" s="721" t="s">
        <v>51</v>
      </c>
      <c r="E24" s="723" t="s">
        <v>86</v>
      </c>
      <c r="F24" s="719"/>
      <c r="G24" s="153"/>
      <c r="H24" s="748"/>
      <c r="I24" s="154"/>
      <c r="J24" s="468">
        <v>17</v>
      </c>
      <c r="K24" s="330" t="str">
        <f>①参加申込書!C33</f>
        <v/>
      </c>
      <c r="L24" s="320"/>
      <c r="M24" s="711"/>
      <c r="N24" s="320"/>
      <c r="P24" s="339">
        <v>17</v>
      </c>
      <c r="Q24" s="477">
        <f>登録届!B31</f>
        <v>0</v>
      </c>
      <c r="R24" s="347"/>
      <c r="S24" s="342">
        <v>37</v>
      </c>
      <c r="T24" s="477">
        <f>登録届!B51</f>
        <v>0</v>
      </c>
      <c r="U24" s="348"/>
    </row>
    <row r="25" spans="1:21" ht="15" customHeight="1" thickBot="1">
      <c r="A25" s="739"/>
      <c r="B25" s="741"/>
      <c r="C25" s="743"/>
      <c r="D25" s="721"/>
      <c r="E25" s="543"/>
      <c r="F25" s="720"/>
      <c r="G25" s="153"/>
      <c r="H25" s="748"/>
      <c r="I25" s="154"/>
      <c r="J25" s="469">
        <v>18</v>
      </c>
      <c r="K25" s="331" t="str">
        <f>①参加申込書!C34</f>
        <v/>
      </c>
      <c r="L25" s="321"/>
      <c r="M25" s="711"/>
      <c r="N25" s="321"/>
      <c r="P25" s="339">
        <v>18</v>
      </c>
      <c r="Q25" s="477">
        <f>登録届!B32</f>
        <v>0</v>
      </c>
      <c r="R25" s="347"/>
      <c r="S25" s="342">
        <v>38</v>
      </c>
      <c r="T25" s="477">
        <f>登録届!B52</f>
        <v>0</v>
      </c>
      <c r="U25" s="348"/>
    </row>
    <row r="26" spans="1:21" ht="15" customHeight="1" thickTop="1">
      <c r="A26" s="738">
        <v>7</v>
      </c>
      <c r="B26" s="740" t="str">
        <f>IF(ISBLANK(F26),"",VLOOKUP(F26,J$8:$L$37,3,0))</f>
        <v/>
      </c>
      <c r="C26" s="742" t="str">
        <f>IF(ISBLANK(F26),"",VLOOKUP(F26,J$8:$L$37,2,0))</f>
        <v/>
      </c>
      <c r="D26" s="721" t="s">
        <v>51</v>
      </c>
      <c r="E26" s="723" t="s">
        <v>86</v>
      </c>
      <c r="F26" s="719"/>
      <c r="G26" s="153"/>
      <c r="H26" s="748"/>
      <c r="I26" s="154"/>
      <c r="J26" s="470">
        <v>21</v>
      </c>
      <c r="K26" s="332">
        <f>①参加申込書!Q17</f>
        <v>0</v>
      </c>
      <c r="L26" s="473"/>
      <c r="M26" s="712" t="s">
        <v>84</v>
      </c>
      <c r="N26" s="322"/>
      <c r="P26" s="339">
        <v>19</v>
      </c>
      <c r="Q26" s="477">
        <f>登録届!B33</f>
        <v>0</v>
      </c>
      <c r="R26" s="347"/>
      <c r="S26" s="342">
        <v>39</v>
      </c>
      <c r="T26" s="477">
        <f>登録届!B53</f>
        <v>0</v>
      </c>
      <c r="U26" s="348"/>
    </row>
    <row r="27" spans="1:21" ht="15" customHeight="1" thickBot="1">
      <c r="A27" s="739"/>
      <c r="B27" s="741"/>
      <c r="C27" s="743"/>
      <c r="D27" s="721"/>
      <c r="E27" s="543"/>
      <c r="F27" s="720"/>
      <c r="G27" s="153"/>
      <c r="H27" s="748"/>
      <c r="I27" s="154"/>
      <c r="J27" s="468">
        <v>22</v>
      </c>
      <c r="K27" s="293">
        <f>①参加申込書!Q18</f>
        <v>0</v>
      </c>
      <c r="L27" s="320"/>
      <c r="M27" s="713"/>
      <c r="N27" s="320"/>
      <c r="P27" s="339">
        <v>20</v>
      </c>
      <c r="Q27" s="477">
        <f>登録届!B34</f>
        <v>0</v>
      </c>
      <c r="R27" s="347"/>
      <c r="S27" s="342">
        <v>40</v>
      </c>
      <c r="T27" s="477">
        <f>登録届!B54</f>
        <v>0</v>
      </c>
      <c r="U27" s="348"/>
    </row>
    <row r="28" spans="1:21" ht="15" customHeight="1" thickTop="1">
      <c r="A28" s="738">
        <v>8</v>
      </c>
      <c r="B28" s="740" t="str">
        <f>IF(ISBLANK(F28),"",VLOOKUP(F28,J$8:$L$37,3,0))</f>
        <v/>
      </c>
      <c r="C28" s="742" t="str">
        <f>IF(ISBLANK(F28),"",VLOOKUP(F28,J$8:$L$37,2,0))</f>
        <v/>
      </c>
      <c r="D28" s="721" t="s">
        <v>51</v>
      </c>
      <c r="E28" s="723" t="s">
        <v>86</v>
      </c>
      <c r="F28" s="719"/>
      <c r="G28" s="153"/>
      <c r="H28" s="748"/>
      <c r="I28" s="154"/>
      <c r="J28" s="468">
        <v>23</v>
      </c>
      <c r="K28" s="293">
        <f>①参加申込書!Q19</f>
        <v>0</v>
      </c>
      <c r="L28" s="320"/>
      <c r="M28" s="713"/>
      <c r="N28" s="320"/>
    </row>
    <row r="29" spans="1:21" ht="15" customHeight="1" thickBot="1">
      <c r="A29" s="739"/>
      <c r="B29" s="741"/>
      <c r="C29" s="743"/>
      <c r="D29" s="721"/>
      <c r="E29" s="543"/>
      <c r="F29" s="720"/>
      <c r="G29" s="153"/>
      <c r="H29" s="748"/>
      <c r="I29" s="154"/>
      <c r="J29" s="468">
        <v>24</v>
      </c>
      <c r="K29" s="293">
        <f>①参加申込書!Q20</f>
        <v>0</v>
      </c>
      <c r="L29" s="320"/>
      <c r="M29" s="713"/>
      <c r="N29" s="320"/>
    </row>
    <row r="30" spans="1:21" ht="15" customHeight="1" thickTop="1">
      <c r="A30" s="738">
        <v>9</v>
      </c>
      <c r="B30" s="740" t="str">
        <f>IF(ISBLANK(F30),"",VLOOKUP(F30,J$8:$L$37,3,0))</f>
        <v/>
      </c>
      <c r="C30" s="742" t="str">
        <f>IF(ISBLANK(F30),"",VLOOKUP(F30,J$8:$L$37,2,0))</f>
        <v/>
      </c>
      <c r="D30" s="721" t="s">
        <v>51</v>
      </c>
      <c r="E30" s="723" t="s">
        <v>86</v>
      </c>
      <c r="F30" s="719"/>
      <c r="G30" s="153"/>
      <c r="H30" s="748"/>
      <c r="I30" s="154"/>
      <c r="J30" s="468">
        <v>25</v>
      </c>
      <c r="K30" s="293">
        <f>①参加申込書!Q21</f>
        <v>0</v>
      </c>
      <c r="L30" s="320"/>
      <c r="M30" s="713"/>
      <c r="N30" s="320"/>
    </row>
    <row r="31" spans="1:21" ht="15" customHeight="1" thickBot="1">
      <c r="A31" s="739"/>
      <c r="B31" s="741"/>
      <c r="C31" s="743"/>
      <c r="D31" s="721"/>
      <c r="E31" s="543"/>
      <c r="F31" s="720"/>
      <c r="G31" s="153"/>
      <c r="H31" s="748"/>
      <c r="I31" s="154"/>
      <c r="J31" s="468">
        <v>26</v>
      </c>
      <c r="K31" s="293">
        <f>①参加申込書!Q22</f>
        <v>0</v>
      </c>
      <c r="L31" s="320"/>
      <c r="M31" s="713"/>
      <c r="N31" s="320"/>
    </row>
    <row r="32" spans="1:21" ht="15" customHeight="1" thickTop="1">
      <c r="A32" s="738">
        <v>10</v>
      </c>
      <c r="B32" s="740" t="str">
        <f>IF(ISBLANK(F32),"",VLOOKUP(F32,J$8:$L$37,3,0))</f>
        <v/>
      </c>
      <c r="C32" s="742" t="str">
        <f>IF(ISBLANK(F32),"",VLOOKUP(F32,J$8:$L$37,2,0))</f>
        <v/>
      </c>
      <c r="D32" s="721" t="s">
        <v>51</v>
      </c>
      <c r="E32" s="723" t="s">
        <v>86</v>
      </c>
      <c r="F32" s="719"/>
      <c r="G32" s="153"/>
      <c r="H32" s="748"/>
      <c r="I32" s="154"/>
      <c r="J32" s="468">
        <v>27</v>
      </c>
      <c r="K32" s="293">
        <f>①参加申込書!Q23</f>
        <v>0</v>
      </c>
      <c r="L32" s="320"/>
      <c r="M32" s="713"/>
      <c r="N32" s="320"/>
    </row>
    <row r="33" spans="1:17" ht="15" customHeight="1" thickBot="1">
      <c r="A33" s="739"/>
      <c r="B33" s="741"/>
      <c r="C33" s="743"/>
      <c r="D33" s="721"/>
      <c r="E33" s="543"/>
      <c r="F33" s="720"/>
      <c r="G33" s="153"/>
      <c r="H33" s="748"/>
      <c r="I33" s="154"/>
      <c r="J33" s="468">
        <v>28</v>
      </c>
      <c r="K33" s="293">
        <f>①参加申込書!Q24</f>
        <v>0</v>
      </c>
      <c r="L33" s="320"/>
      <c r="M33" s="713"/>
      <c r="N33" s="320"/>
    </row>
    <row r="34" spans="1:17" ht="15" customHeight="1" thickTop="1" thickBot="1">
      <c r="A34" s="738">
        <v>11</v>
      </c>
      <c r="B34" s="740" t="str">
        <f>IF(ISBLANK(F34),"",VLOOKUP(F34,J$8:$L$37,3,0))</f>
        <v/>
      </c>
      <c r="C34" s="742" t="str">
        <f>IF(ISBLANK(F34),"",VLOOKUP(F34,J$8:$L$37,2,0))</f>
        <v/>
      </c>
      <c r="D34" s="721" t="s">
        <v>51</v>
      </c>
      <c r="E34" s="723" t="s">
        <v>86</v>
      </c>
      <c r="F34" s="719"/>
      <c r="G34" s="153"/>
      <c r="H34" s="748"/>
      <c r="I34" s="154"/>
      <c r="J34" s="471">
        <v>29</v>
      </c>
      <c r="K34" s="333">
        <f>①参加申込書!Q25</f>
        <v>0</v>
      </c>
      <c r="L34" s="474"/>
      <c r="M34" s="714"/>
      <c r="N34" s="323"/>
    </row>
    <row r="35" spans="1:17" ht="15" customHeight="1" thickBot="1">
      <c r="A35" s="739"/>
      <c r="B35" s="741"/>
      <c r="C35" s="743"/>
      <c r="D35" s="721"/>
      <c r="E35" s="543"/>
      <c r="F35" s="720"/>
      <c r="G35" s="153"/>
      <c r="H35" s="749"/>
      <c r="I35" s="154"/>
      <c r="J35" s="472">
        <v>31</v>
      </c>
      <c r="K35" s="334">
        <f>①参加申込書!Q29</f>
        <v>0</v>
      </c>
      <c r="L35" s="324"/>
      <c r="M35" s="715" t="s">
        <v>85</v>
      </c>
      <c r="N35" s="324"/>
      <c r="Q35" s="327"/>
    </row>
    <row r="36" spans="1:17" ht="15" customHeight="1" thickTop="1">
      <c r="A36" s="738">
        <v>12</v>
      </c>
      <c r="B36" s="740" t="str">
        <f>IF(ISBLANK(F36),"",VLOOKUP(F36,J$8:$L$37,3,0))</f>
        <v/>
      </c>
      <c r="C36" s="742" t="str">
        <f>IF(ISBLANK(F36),"",VLOOKUP(F36,J$8:$L$37,2,0))</f>
        <v/>
      </c>
      <c r="D36" s="721" t="s">
        <v>51</v>
      </c>
      <c r="E36" s="723" t="s">
        <v>86</v>
      </c>
      <c r="F36" s="719"/>
      <c r="G36" s="153"/>
      <c r="H36" s="328"/>
      <c r="I36" s="154"/>
      <c r="J36" s="468">
        <v>32</v>
      </c>
      <c r="K36" s="293">
        <f>①参加申込書!Q31</f>
        <v>0</v>
      </c>
      <c r="L36" s="320"/>
      <c r="M36" s="715"/>
      <c r="N36" s="320"/>
      <c r="Q36" s="327"/>
    </row>
    <row r="37" spans="1:17" ht="15" customHeight="1" thickBot="1">
      <c r="A37" s="739"/>
      <c r="B37" s="741"/>
      <c r="C37" s="743"/>
      <c r="D37" s="721"/>
      <c r="E37" s="746"/>
      <c r="F37" s="722"/>
      <c r="G37" s="153"/>
      <c r="H37" s="328"/>
      <c r="I37" s="154"/>
      <c r="J37" s="468">
        <v>33</v>
      </c>
      <c r="K37" s="293">
        <f>①参加申込書!Q33</f>
        <v>0</v>
      </c>
      <c r="L37" s="172"/>
      <c r="M37" s="716"/>
      <c r="N37" s="320"/>
      <c r="Q37" s="327"/>
    </row>
    <row r="38" spans="1:17" ht="15" customHeight="1" thickTop="1" thickBot="1">
      <c r="A38" s="131"/>
      <c r="B38" s="147"/>
      <c r="C38" s="148"/>
      <c r="D38" s="149"/>
      <c r="E38" s="156"/>
      <c r="F38" s="173"/>
      <c r="G38" s="152"/>
      <c r="H38" s="98"/>
      <c r="I38" s="98"/>
      <c r="M38" s="255" t="s">
        <v>133</v>
      </c>
      <c r="N38" s="325">
        <f>COUNTA(N8:N37)</f>
        <v>0</v>
      </c>
      <c r="O38" s="326" t="s">
        <v>161</v>
      </c>
    </row>
    <row r="39" spans="1:17" ht="15" customHeight="1" thickTop="1" thickBot="1">
      <c r="K39" s="776" t="s">
        <v>162</v>
      </c>
    </row>
    <row r="40" spans="1:17" ht="15" customHeight="1" thickTop="1">
      <c r="E40" s="750" t="s">
        <v>261</v>
      </c>
      <c r="F40" s="751"/>
      <c r="G40" s="752"/>
      <c r="K40" s="777"/>
    </row>
    <row r="41" spans="1:17" ht="15" customHeight="1">
      <c r="E41" s="753"/>
      <c r="F41" s="754"/>
      <c r="G41" s="755"/>
      <c r="K41" s="777"/>
    </row>
    <row r="42" spans="1:17" ht="15" customHeight="1" thickBot="1">
      <c r="E42" s="756"/>
      <c r="F42" s="757"/>
      <c r="G42" s="758"/>
      <c r="K42" s="777"/>
    </row>
    <row r="43" spans="1:17" ht="15" customHeight="1" thickTop="1" thickBot="1">
      <c r="E43" s="336"/>
      <c r="F43" s="336"/>
      <c r="G43" s="336"/>
      <c r="K43" s="777"/>
    </row>
    <row r="44" spans="1:17" ht="15" customHeight="1" thickTop="1">
      <c r="K44" s="335"/>
    </row>
    <row r="45" spans="1:17" ht="15" customHeight="1">
      <c r="K45" s="336"/>
    </row>
    <row r="46" spans="1:17" ht="15" customHeight="1">
      <c r="K46" s="336"/>
    </row>
    <row r="47" spans="1:17" ht="15" customHeight="1"/>
    <row r="48" spans="1:17" ht="15" customHeight="1"/>
    <row r="49" ht="15" customHeight="1"/>
    <row r="50" ht="15" customHeight="1"/>
    <row r="51" ht="15" customHeight="1"/>
    <row r="52" ht="15" customHeight="1"/>
    <row r="53" ht="15" customHeight="1"/>
    <row r="54" ht="15" customHeight="1"/>
    <row r="55" ht="15" customHeight="1"/>
    <row r="56" ht="15" customHeight="1"/>
    <row r="57" ht="15" customHeight="1"/>
  </sheetData>
  <sheetProtection password="88FB" sheet="1" objects="1" scenarios="1"/>
  <protectedRanges>
    <protectedRange sqref="U8:U27" name="範囲5"/>
    <protectedRange sqref="R8:R27" name="範囲4"/>
    <protectedRange sqref="N8:N37" name="範囲3"/>
    <protectedRange sqref="L8:L37" name="範囲2"/>
    <protectedRange sqref="F14:F37" name="範囲1"/>
  </protectedRanges>
  <mergeCells count="96">
    <mergeCell ref="E40:G42"/>
    <mergeCell ref="A4:F4"/>
    <mergeCell ref="A1:H1"/>
    <mergeCell ref="P6:U6"/>
    <mergeCell ref="T4:X4"/>
    <mergeCell ref="P4:R4"/>
    <mergeCell ref="A3:G3"/>
    <mergeCell ref="A2:G2"/>
    <mergeCell ref="H2:M4"/>
    <mergeCell ref="K39:K43"/>
    <mergeCell ref="J6:K6"/>
    <mergeCell ref="A36:A37"/>
    <mergeCell ref="B36:B37"/>
    <mergeCell ref="C36:C37"/>
    <mergeCell ref="E14:E15"/>
    <mergeCell ref="D14:D15"/>
    <mergeCell ref="E16:E17"/>
    <mergeCell ref="E18:E19"/>
    <mergeCell ref="E20:E21"/>
    <mergeCell ref="E22:E23"/>
    <mergeCell ref="E34:E35"/>
    <mergeCell ref="E24:E25"/>
    <mergeCell ref="H19:H35"/>
    <mergeCell ref="D24:D25"/>
    <mergeCell ref="A28:A29"/>
    <mergeCell ref="B28:B29"/>
    <mergeCell ref="C28:C29"/>
    <mergeCell ref="A24:A25"/>
    <mergeCell ref="B24:B25"/>
    <mergeCell ref="C24:C25"/>
    <mergeCell ref="A26:A27"/>
    <mergeCell ref="B26:B27"/>
    <mergeCell ref="C26:C27"/>
    <mergeCell ref="D26:D27"/>
    <mergeCell ref="D28:D29"/>
    <mergeCell ref="A30:A31"/>
    <mergeCell ref="B30:B31"/>
    <mergeCell ref="C30:C31"/>
    <mergeCell ref="A32:A33"/>
    <mergeCell ref="B32:B33"/>
    <mergeCell ref="C32:C33"/>
    <mergeCell ref="A34:A35"/>
    <mergeCell ref="B34:B35"/>
    <mergeCell ref="C34:C35"/>
    <mergeCell ref="D30:D31"/>
    <mergeCell ref="D32:D33"/>
    <mergeCell ref="D34:D35"/>
    <mergeCell ref="D36:D37"/>
    <mergeCell ref="E30:E31"/>
    <mergeCell ref="E36:E37"/>
    <mergeCell ref="E32:E33"/>
    <mergeCell ref="B22:B23"/>
    <mergeCell ref="C22:C23"/>
    <mergeCell ref="A16:A17"/>
    <mergeCell ref="B16:B17"/>
    <mergeCell ref="C16:C17"/>
    <mergeCell ref="A18:A19"/>
    <mergeCell ref="B18:B19"/>
    <mergeCell ref="C18:C19"/>
    <mergeCell ref="A20:A21"/>
    <mergeCell ref="B20:B21"/>
    <mergeCell ref="C20:C21"/>
    <mergeCell ref="A22:A23"/>
    <mergeCell ref="A14:A15"/>
    <mergeCell ref="B14:B15"/>
    <mergeCell ref="C14:C15"/>
    <mergeCell ref="F14:F15"/>
    <mergeCell ref="A9:B9"/>
    <mergeCell ref="A7:B7"/>
    <mergeCell ref="A5:F5"/>
    <mergeCell ref="A6:B6"/>
    <mergeCell ref="D8:D9"/>
    <mergeCell ref="A10:B10"/>
    <mergeCell ref="A8:B8"/>
    <mergeCell ref="E7:G10"/>
    <mergeCell ref="F28:F29"/>
    <mergeCell ref="F30:F31"/>
    <mergeCell ref="F36:F37"/>
    <mergeCell ref="E26:E27"/>
    <mergeCell ref="E28:E29"/>
    <mergeCell ref="M8:M25"/>
    <mergeCell ref="M26:M34"/>
    <mergeCell ref="M35:M37"/>
    <mergeCell ref="D13:E13"/>
    <mergeCell ref="F16:F17"/>
    <mergeCell ref="F18:F19"/>
    <mergeCell ref="F20:F21"/>
    <mergeCell ref="F22:F23"/>
    <mergeCell ref="D20:D21"/>
    <mergeCell ref="D22:D23"/>
    <mergeCell ref="D18:D19"/>
    <mergeCell ref="D16:D17"/>
    <mergeCell ref="F32:F33"/>
    <mergeCell ref="F34:F35"/>
    <mergeCell ref="F24:F25"/>
    <mergeCell ref="F26:F27"/>
  </mergeCells>
  <phoneticPr fontId="3"/>
  <dataValidations count="2">
    <dataValidation imeMode="hiragana" allowBlank="1" showInputMessage="1" showErrorMessage="1" sqref="A26:A34 A7:A10 F38 M5:M6 A5:I6 B13:I13 K7:K8 C7:C10 A12:I12 G14 A13:A14 B14 A16:A24 A36:A38 B36 B38 G16:G38 B34 B16 B18 B20 B22 B24 B26 B28 B30 B32 L7:L37 J7:J37 N7:N37" xr:uid="{00000000-0002-0000-0200-000000000000}"/>
    <dataValidation imeMode="halfAlpha" allowBlank="1" showInputMessage="1" showErrorMessage="1" sqref="C38 K8:K25 C14 H38:I38 F14:F37 I14 H19 C16 C18 C20 C22 C24 C26 C28 C30 C32 C34 C36" xr:uid="{00000000-0002-0000-0200-000001000000}"/>
  </dataValidations>
  <pageMargins left="0.75" right="0.14000000000000001" top="0.49" bottom="0.59055118110236227" header="0.19685039370078741" footer="0.34"/>
  <pageSetup paperSize="9" scale="6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40"/>
  <sheetViews>
    <sheetView showZeros="0" view="pageBreakPreview" topLeftCell="A10" zoomScale="118" zoomScaleNormal="75" zoomScaleSheetLayoutView="118" workbookViewId="0">
      <selection activeCell="C4" sqref="C4"/>
    </sheetView>
  </sheetViews>
  <sheetFormatPr defaultRowHeight="13.5"/>
  <cols>
    <col min="1" max="1" width="2.375" customWidth="1"/>
    <col min="2" max="2" width="0.875" customWidth="1"/>
    <col min="3" max="3" width="5.25" customWidth="1"/>
    <col min="4" max="4" width="0.875" customWidth="1"/>
    <col min="5" max="5" width="1.875" customWidth="1"/>
    <col min="6" max="6" width="20.125" customWidth="1"/>
    <col min="7" max="7" width="3.125" customWidth="1"/>
    <col min="8" max="10" width="0.875" customWidth="1"/>
    <col min="11" max="11" width="5.25" customWidth="1"/>
    <col min="12" max="12" width="0.875" customWidth="1"/>
    <col min="13" max="13" width="1.875" customWidth="1"/>
    <col min="14" max="14" width="20.125" customWidth="1"/>
    <col min="15" max="15" width="3.125" customWidth="1"/>
    <col min="16" max="18" width="0.875" customWidth="1"/>
    <col min="19" max="19" width="5.25" customWidth="1"/>
    <col min="20" max="20" width="0.875" customWidth="1"/>
    <col min="21" max="21" width="1.875" customWidth="1"/>
    <col min="22" max="22" width="20.125" customWidth="1"/>
    <col min="23" max="23" width="3.125" customWidth="1"/>
    <col min="24" max="25" width="0.875" customWidth="1"/>
  </cols>
  <sheetData>
    <row r="1" spans="1:29">
      <c r="V1" s="256" t="s">
        <v>250</v>
      </c>
    </row>
    <row r="2" spans="1:29" ht="49.5" customHeight="1">
      <c r="D2" s="421"/>
      <c r="E2" s="421"/>
      <c r="F2" s="352" t="str">
        <f>名簿!M7</f>
        <v>ごーまる</v>
      </c>
      <c r="N2" s="780" t="s">
        <v>251</v>
      </c>
      <c r="O2" s="780"/>
      <c r="P2" s="780"/>
      <c r="Q2" s="780"/>
      <c r="R2" s="780"/>
      <c r="S2" s="780"/>
      <c r="T2" s="780"/>
      <c r="U2" s="780"/>
      <c r="V2" s="781" t="s">
        <v>46</v>
      </c>
      <c r="W2" s="781"/>
    </row>
    <row r="3" spans="1:29" ht="77.25" customHeight="1">
      <c r="C3" s="786" t="s">
        <v>266</v>
      </c>
      <c r="D3" s="787"/>
      <c r="E3" s="787"/>
      <c r="F3" s="787"/>
      <c r="G3" s="787"/>
      <c r="H3" s="787"/>
      <c r="I3" s="787"/>
      <c r="J3" s="787"/>
      <c r="K3" s="787"/>
      <c r="L3" s="787"/>
      <c r="M3" s="787"/>
      <c r="N3" s="787"/>
      <c r="O3" s="787"/>
      <c r="P3" s="787"/>
      <c r="Q3" s="787"/>
      <c r="R3" s="787"/>
      <c r="S3" s="787"/>
      <c r="T3" s="787"/>
      <c r="U3" s="787"/>
      <c r="V3" s="787"/>
      <c r="W3" s="787"/>
      <c r="X3" s="87"/>
    </row>
    <row r="4" spans="1:29" ht="3.95" customHeight="1" thickBot="1">
      <c r="A4" s="3"/>
      <c r="B4" s="11"/>
      <c r="C4" s="12"/>
      <c r="D4" s="12"/>
      <c r="E4" s="12"/>
      <c r="F4" s="12"/>
      <c r="G4" s="12"/>
      <c r="H4" s="12"/>
      <c r="I4" s="2"/>
      <c r="J4" s="12"/>
      <c r="K4" s="12"/>
      <c r="L4" s="12"/>
      <c r="M4" s="12"/>
      <c r="N4" s="12"/>
      <c r="O4" s="12"/>
      <c r="P4" s="12"/>
      <c r="Q4" s="2"/>
      <c r="R4" s="12"/>
      <c r="S4" s="12"/>
      <c r="T4" s="12"/>
      <c r="U4" s="12"/>
      <c r="V4" s="12"/>
      <c r="W4" s="12"/>
      <c r="X4" s="12"/>
      <c r="Y4" s="2"/>
    </row>
    <row r="5" spans="1:29" ht="23.1" customHeight="1">
      <c r="A5" s="3"/>
      <c r="C5" s="795" t="s">
        <v>1</v>
      </c>
      <c r="D5" s="796"/>
      <c r="E5" s="796"/>
      <c r="F5" s="799">
        <f>②チームスタッフ・キャプテン届!B7</f>
        <v>0</v>
      </c>
      <c r="G5" s="799"/>
      <c r="H5" s="800"/>
      <c r="I5" s="3"/>
      <c r="K5" s="795" t="str">
        <f>C5</f>
        <v>チーム名</v>
      </c>
      <c r="L5" s="796"/>
      <c r="M5" s="796"/>
      <c r="N5" s="799">
        <f>F5</f>
        <v>0</v>
      </c>
      <c r="O5" s="799"/>
      <c r="P5" s="800"/>
      <c r="Q5" s="3"/>
      <c r="S5" s="795" t="str">
        <f>C5</f>
        <v>チーム名</v>
      </c>
      <c r="T5" s="796"/>
      <c r="U5" s="796"/>
      <c r="V5" s="799">
        <f>F5</f>
        <v>0</v>
      </c>
      <c r="W5" s="799"/>
      <c r="X5" s="800"/>
      <c r="Y5" s="3"/>
    </row>
    <row r="6" spans="1:29" ht="20.100000000000001" customHeight="1">
      <c r="A6" s="3"/>
      <c r="C6" s="797" t="s">
        <v>159</v>
      </c>
      <c r="D6" s="798"/>
      <c r="E6" s="798"/>
      <c r="F6" s="788" t="str">
        <f>IF('③メンバー表作成画面（提出不要）'!$C7="","",'③メンバー表作成画面（提出不要）'!$C7)</f>
        <v/>
      </c>
      <c r="G6" s="788"/>
      <c r="H6" s="789"/>
      <c r="I6" s="3"/>
      <c r="K6" s="797" t="str">
        <f>C6</f>
        <v>監　　 督</v>
      </c>
      <c r="L6" s="798"/>
      <c r="M6" s="798"/>
      <c r="N6" s="788" t="str">
        <f>F6</f>
        <v/>
      </c>
      <c r="O6" s="788"/>
      <c r="P6" s="789"/>
      <c r="Q6" s="3"/>
      <c r="S6" s="797" t="str">
        <f>K6</f>
        <v>監　　 督</v>
      </c>
      <c r="T6" s="798"/>
      <c r="U6" s="798"/>
      <c r="V6" s="788" t="str">
        <f>F6</f>
        <v/>
      </c>
      <c r="W6" s="788"/>
      <c r="X6" s="789"/>
      <c r="Y6" s="3"/>
    </row>
    <row r="7" spans="1:29" ht="20.100000000000001" customHeight="1">
      <c r="A7" s="3"/>
      <c r="C7" s="31" t="s">
        <v>27</v>
      </c>
      <c r="D7" s="13"/>
      <c r="E7" s="782" t="str">
        <f>IF('③メンバー表作成画面（提出不要）'!$C8="","",'③メンバー表作成画面（提出不要）'!$C8)</f>
        <v/>
      </c>
      <c r="F7" s="783" t="str">
        <f>IF('③メンバー表作成画面（提出不要）'!$C8="","",'③メンバー表作成画面（提出不要）'!$C8)</f>
        <v/>
      </c>
      <c r="G7" s="790" t="s">
        <v>28</v>
      </c>
      <c r="H7" s="791"/>
      <c r="I7" s="3"/>
      <c r="K7" s="31" t="s">
        <v>27</v>
      </c>
      <c r="L7" s="13"/>
      <c r="M7" s="782" t="str">
        <f>E7</f>
        <v/>
      </c>
      <c r="N7" s="783"/>
      <c r="O7" s="790" t="s">
        <v>28</v>
      </c>
      <c r="P7" s="791"/>
      <c r="Q7" s="3"/>
      <c r="S7" s="31" t="s">
        <v>27</v>
      </c>
      <c r="T7" s="13"/>
      <c r="U7" s="782" t="str">
        <f>E7</f>
        <v/>
      </c>
      <c r="V7" s="783"/>
      <c r="W7" s="790" t="s">
        <v>28</v>
      </c>
      <c r="X7" s="791"/>
      <c r="Y7" s="3"/>
      <c r="AA7" s="801"/>
      <c r="AB7" s="801"/>
      <c r="AC7" s="801"/>
    </row>
    <row r="8" spans="1:29" ht="20.100000000000001" customHeight="1">
      <c r="A8" s="3"/>
      <c r="C8" s="28" t="s">
        <v>157</v>
      </c>
      <c r="D8" s="792" t="s">
        <v>158</v>
      </c>
      <c r="E8" s="793"/>
      <c r="F8" s="793"/>
      <c r="G8" s="793"/>
      <c r="H8" s="794"/>
      <c r="I8" s="3"/>
      <c r="K8" s="28" t="s">
        <v>157</v>
      </c>
      <c r="L8" s="792" t="s">
        <v>158</v>
      </c>
      <c r="M8" s="793"/>
      <c r="N8" s="793"/>
      <c r="O8" s="793"/>
      <c r="P8" s="794"/>
      <c r="Q8" s="3"/>
      <c r="S8" s="28" t="s">
        <v>157</v>
      </c>
      <c r="T8" s="792" t="s">
        <v>158</v>
      </c>
      <c r="U8" s="793"/>
      <c r="V8" s="793"/>
      <c r="W8" s="793"/>
      <c r="X8" s="794"/>
      <c r="Y8" s="3"/>
    </row>
    <row r="9" spans="1:29" ht="20.100000000000001" customHeight="1">
      <c r="A9" s="3"/>
      <c r="C9" s="257" t="str">
        <f>'③メンバー表作成画面（提出不要）'!$B14</f>
        <v/>
      </c>
      <c r="D9" s="15"/>
      <c r="E9" s="784" t="str">
        <f>IF('③メンバー表作成画面（提出不要）'!$C14="","",'③メンバー表作成画面（提出不要）'!$C14)</f>
        <v/>
      </c>
      <c r="F9" s="784"/>
      <c r="G9" s="785"/>
      <c r="H9" s="29"/>
      <c r="I9" s="16"/>
      <c r="J9" s="17"/>
      <c r="K9" s="257" t="str">
        <f>C9</f>
        <v/>
      </c>
      <c r="L9" s="15"/>
      <c r="M9" s="784" t="str">
        <f t="shared" ref="M9:M20" si="0">E9</f>
        <v/>
      </c>
      <c r="N9" s="784"/>
      <c r="O9" s="785"/>
      <c r="P9" s="29"/>
      <c r="Q9" s="16"/>
      <c r="R9" s="17"/>
      <c r="S9" s="257" t="str">
        <f>C9</f>
        <v/>
      </c>
      <c r="T9" s="15"/>
      <c r="U9" s="784" t="str">
        <f t="shared" ref="U9:U20" si="1">E9</f>
        <v/>
      </c>
      <c r="V9" s="784"/>
      <c r="W9" s="785"/>
      <c r="X9" s="29"/>
      <c r="Y9" s="3"/>
    </row>
    <row r="10" spans="1:29" ht="20.100000000000001" customHeight="1">
      <c r="A10" s="3"/>
      <c r="C10" s="257" t="str">
        <f>'③メンバー表作成画面（提出不要）'!$B16</f>
        <v/>
      </c>
      <c r="D10" s="15"/>
      <c r="E10" s="784" t="str">
        <f>IF('③メンバー表作成画面（提出不要）'!$C16="","",'③メンバー表作成画面（提出不要）'!$C16)</f>
        <v/>
      </c>
      <c r="F10" s="784"/>
      <c r="G10" s="785"/>
      <c r="H10" s="29"/>
      <c r="I10" s="16"/>
      <c r="J10" s="17"/>
      <c r="K10" s="257" t="str">
        <f t="shared" ref="K10:K20" si="2">C10</f>
        <v/>
      </c>
      <c r="L10" s="15"/>
      <c r="M10" s="784" t="str">
        <f t="shared" si="0"/>
        <v/>
      </c>
      <c r="N10" s="784"/>
      <c r="O10" s="784"/>
      <c r="P10" s="29"/>
      <c r="Q10" s="16"/>
      <c r="R10" s="17"/>
      <c r="S10" s="257" t="str">
        <f t="shared" ref="S10:S20" si="3">C10</f>
        <v/>
      </c>
      <c r="T10" s="15"/>
      <c r="U10" s="784" t="str">
        <f t="shared" si="1"/>
        <v/>
      </c>
      <c r="V10" s="784"/>
      <c r="W10" s="784"/>
      <c r="X10" s="29"/>
      <c r="Y10" s="3"/>
    </row>
    <row r="11" spans="1:29" ht="20.100000000000001" customHeight="1">
      <c r="A11" s="3"/>
      <c r="C11" s="257" t="str">
        <f>'③メンバー表作成画面（提出不要）'!$B18</f>
        <v/>
      </c>
      <c r="D11" s="15"/>
      <c r="E11" s="784" t="str">
        <f>IF('③メンバー表作成画面（提出不要）'!$C18="","",'③メンバー表作成画面（提出不要）'!$C18)</f>
        <v/>
      </c>
      <c r="F11" s="784"/>
      <c r="G11" s="785"/>
      <c r="H11" s="29"/>
      <c r="I11" s="16"/>
      <c r="J11" s="17"/>
      <c r="K11" s="257" t="str">
        <f t="shared" si="2"/>
        <v/>
      </c>
      <c r="L11" s="15"/>
      <c r="M11" s="784" t="str">
        <f t="shared" si="0"/>
        <v/>
      </c>
      <c r="N11" s="784"/>
      <c r="O11" s="784"/>
      <c r="P11" s="29"/>
      <c r="Q11" s="16"/>
      <c r="R11" s="17"/>
      <c r="S11" s="257" t="str">
        <f t="shared" si="3"/>
        <v/>
      </c>
      <c r="T11" s="15"/>
      <c r="U11" s="784" t="str">
        <f t="shared" si="1"/>
        <v/>
      </c>
      <c r="V11" s="784"/>
      <c r="W11" s="784"/>
      <c r="X11" s="29"/>
      <c r="Y11" s="3"/>
    </row>
    <row r="12" spans="1:29" ht="20.100000000000001" customHeight="1">
      <c r="A12" s="3"/>
      <c r="C12" s="257" t="str">
        <f>'③メンバー表作成画面（提出不要）'!$B20</f>
        <v/>
      </c>
      <c r="D12" s="15"/>
      <c r="E12" s="784" t="str">
        <f>IF('③メンバー表作成画面（提出不要）'!$C20="","",'③メンバー表作成画面（提出不要）'!$C20)</f>
        <v/>
      </c>
      <c r="F12" s="784"/>
      <c r="G12" s="785"/>
      <c r="H12" s="29"/>
      <c r="I12" s="16"/>
      <c r="J12" s="17"/>
      <c r="K12" s="257" t="str">
        <f t="shared" si="2"/>
        <v/>
      </c>
      <c r="L12" s="15"/>
      <c r="M12" s="784" t="str">
        <f t="shared" si="0"/>
        <v/>
      </c>
      <c r="N12" s="784"/>
      <c r="O12" s="784"/>
      <c r="P12" s="29"/>
      <c r="Q12" s="16"/>
      <c r="R12" s="17"/>
      <c r="S12" s="257" t="str">
        <f t="shared" si="3"/>
        <v/>
      </c>
      <c r="T12" s="15"/>
      <c r="U12" s="784" t="str">
        <f t="shared" si="1"/>
        <v/>
      </c>
      <c r="V12" s="784"/>
      <c r="W12" s="784"/>
      <c r="X12" s="29"/>
      <c r="Y12" s="3"/>
    </row>
    <row r="13" spans="1:29" ht="20.100000000000001" customHeight="1">
      <c r="A13" s="3"/>
      <c r="C13" s="257" t="str">
        <f>'③メンバー表作成画面（提出不要）'!$B22</f>
        <v/>
      </c>
      <c r="D13" s="15"/>
      <c r="E13" s="784" t="str">
        <f>IF('③メンバー表作成画面（提出不要）'!$C22="","",'③メンバー表作成画面（提出不要）'!$C22)</f>
        <v/>
      </c>
      <c r="F13" s="784"/>
      <c r="G13" s="785"/>
      <c r="H13" s="29"/>
      <c r="I13" s="16"/>
      <c r="J13" s="17"/>
      <c r="K13" s="257" t="str">
        <f t="shared" si="2"/>
        <v/>
      </c>
      <c r="L13" s="15"/>
      <c r="M13" s="784" t="str">
        <f t="shared" si="0"/>
        <v/>
      </c>
      <c r="N13" s="784"/>
      <c r="O13" s="784"/>
      <c r="P13" s="29"/>
      <c r="Q13" s="16"/>
      <c r="R13" s="17"/>
      <c r="S13" s="257" t="str">
        <f t="shared" si="3"/>
        <v/>
      </c>
      <c r="T13" s="15"/>
      <c r="U13" s="784" t="str">
        <f t="shared" si="1"/>
        <v/>
      </c>
      <c r="V13" s="784"/>
      <c r="W13" s="784"/>
      <c r="X13" s="29"/>
      <c r="Y13" s="3"/>
    </row>
    <row r="14" spans="1:29" ht="20.100000000000001" customHeight="1">
      <c r="A14" s="3"/>
      <c r="C14" s="257" t="str">
        <f>'③メンバー表作成画面（提出不要）'!$B24</f>
        <v/>
      </c>
      <c r="D14" s="15"/>
      <c r="E14" s="784" t="str">
        <f>IF('③メンバー表作成画面（提出不要）'!$C24="","",'③メンバー表作成画面（提出不要）'!$C24)</f>
        <v/>
      </c>
      <c r="F14" s="784"/>
      <c r="G14" s="785"/>
      <c r="H14" s="29"/>
      <c r="I14" s="16"/>
      <c r="J14" s="17"/>
      <c r="K14" s="257" t="str">
        <f t="shared" si="2"/>
        <v/>
      </c>
      <c r="L14" s="15"/>
      <c r="M14" s="784" t="str">
        <f t="shared" si="0"/>
        <v/>
      </c>
      <c r="N14" s="784"/>
      <c r="O14" s="784"/>
      <c r="P14" s="29"/>
      <c r="Q14" s="16"/>
      <c r="R14" s="17"/>
      <c r="S14" s="257" t="str">
        <f t="shared" si="3"/>
        <v/>
      </c>
      <c r="T14" s="15"/>
      <c r="U14" s="784" t="str">
        <f t="shared" si="1"/>
        <v/>
      </c>
      <c r="V14" s="784"/>
      <c r="W14" s="784"/>
      <c r="X14" s="29"/>
      <c r="Y14" s="3"/>
    </row>
    <row r="15" spans="1:29" ht="20.100000000000001" customHeight="1">
      <c r="A15" s="3"/>
      <c r="C15" s="257" t="str">
        <f>'③メンバー表作成画面（提出不要）'!$B26</f>
        <v/>
      </c>
      <c r="D15" s="15"/>
      <c r="E15" s="784" t="str">
        <f>IF('③メンバー表作成画面（提出不要）'!$C26="","",'③メンバー表作成画面（提出不要）'!$C26)</f>
        <v/>
      </c>
      <c r="F15" s="784"/>
      <c r="G15" s="785"/>
      <c r="H15" s="29"/>
      <c r="I15" s="16"/>
      <c r="J15" s="17"/>
      <c r="K15" s="257" t="str">
        <f t="shared" si="2"/>
        <v/>
      </c>
      <c r="L15" s="15"/>
      <c r="M15" s="784" t="str">
        <f t="shared" si="0"/>
        <v/>
      </c>
      <c r="N15" s="784"/>
      <c r="O15" s="784"/>
      <c r="P15" s="29"/>
      <c r="Q15" s="16"/>
      <c r="R15" s="17"/>
      <c r="S15" s="257" t="str">
        <f t="shared" si="3"/>
        <v/>
      </c>
      <c r="T15" s="15"/>
      <c r="U15" s="784" t="str">
        <f t="shared" si="1"/>
        <v/>
      </c>
      <c r="V15" s="784"/>
      <c r="W15" s="784"/>
      <c r="X15" s="29"/>
      <c r="Y15" s="3"/>
    </row>
    <row r="16" spans="1:29" ht="20.100000000000001" customHeight="1">
      <c r="A16" s="3"/>
      <c r="C16" s="257" t="str">
        <f>'③メンバー表作成画面（提出不要）'!$B28</f>
        <v/>
      </c>
      <c r="D16" s="15"/>
      <c r="E16" s="784" t="str">
        <f>IF('③メンバー表作成画面（提出不要）'!$C28="","",'③メンバー表作成画面（提出不要）'!$C28)</f>
        <v/>
      </c>
      <c r="F16" s="784"/>
      <c r="G16" s="785"/>
      <c r="H16" s="29"/>
      <c r="I16" s="16"/>
      <c r="J16" s="17"/>
      <c r="K16" s="257" t="str">
        <f t="shared" si="2"/>
        <v/>
      </c>
      <c r="L16" s="15"/>
      <c r="M16" s="784" t="str">
        <f t="shared" si="0"/>
        <v/>
      </c>
      <c r="N16" s="784"/>
      <c r="O16" s="784"/>
      <c r="P16" s="29"/>
      <c r="Q16" s="16"/>
      <c r="R16" s="17"/>
      <c r="S16" s="257" t="str">
        <f t="shared" si="3"/>
        <v/>
      </c>
      <c r="T16" s="15"/>
      <c r="U16" s="784" t="str">
        <f t="shared" si="1"/>
        <v/>
      </c>
      <c r="V16" s="784"/>
      <c r="W16" s="784"/>
      <c r="X16" s="29"/>
      <c r="Y16" s="3"/>
    </row>
    <row r="17" spans="1:25" ht="20.100000000000001" customHeight="1">
      <c r="A17" s="3"/>
      <c r="C17" s="257" t="str">
        <f>'③メンバー表作成画面（提出不要）'!$B30</f>
        <v/>
      </c>
      <c r="D17" s="15"/>
      <c r="E17" s="784" t="str">
        <f>IF('③メンバー表作成画面（提出不要）'!$C30="","",'③メンバー表作成画面（提出不要）'!$C30)</f>
        <v/>
      </c>
      <c r="F17" s="784"/>
      <c r="G17" s="785"/>
      <c r="H17" s="29"/>
      <c r="I17" s="16"/>
      <c r="J17" s="17"/>
      <c r="K17" s="257" t="str">
        <f t="shared" si="2"/>
        <v/>
      </c>
      <c r="L17" s="15"/>
      <c r="M17" s="784" t="str">
        <f t="shared" si="0"/>
        <v/>
      </c>
      <c r="N17" s="784"/>
      <c r="O17" s="784"/>
      <c r="P17" s="29"/>
      <c r="Q17" s="16"/>
      <c r="R17" s="17"/>
      <c r="S17" s="257" t="str">
        <f t="shared" si="3"/>
        <v/>
      </c>
      <c r="T17" s="15"/>
      <c r="U17" s="784" t="str">
        <f t="shared" si="1"/>
        <v/>
      </c>
      <c r="V17" s="784"/>
      <c r="W17" s="784"/>
      <c r="X17" s="29"/>
      <c r="Y17" s="3"/>
    </row>
    <row r="18" spans="1:25" ht="20.100000000000001" customHeight="1">
      <c r="A18" s="3"/>
      <c r="C18" s="257" t="str">
        <f>'③メンバー表作成画面（提出不要）'!$B32</f>
        <v/>
      </c>
      <c r="D18" s="15"/>
      <c r="E18" s="784" t="str">
        <f>IF('③メンバー表作成画面（提出不要）'!$C32="","",'③メンバー表作成画面（提出不要）'!$C32)</f>
        <v/>
      </c>
      <c r="F18" s="784"/>
      <c r="G18" s="785"/>
      <c r="H18" s="29"/>
      <c r="I18" s="16"/>
      <c r="J18" s="17"/>
      <c r="K18" s="257" t="str">
        <f t="shared" si="2"/>
        <v/>
      </c>
      <c r="L18" s="15"/>
      <c r="M18" s="784" t="str">
        <f t="shared" si="0"/>
        <v/>
      </c>
      <c r="N18" s="784"/>
      <c r="O18" s="784"/>
      <c r="P18" s="29"/>
      <c r="Q18" s="16"/>
      <c r="R18" s="17"/>
      <c r="S18" s="257" t="str">
        <f t="shared" si="3"/>
        <v/>
      </c>
      <c r="T18" s="15"/>
      <c r="U18" s="784" t="str">
        <f t="shared" si="1"/>
        <v/>
      </c>
      <c r="V18" s="784"/>
      <c r="W18" s="784"/>
      <c r="X18" s="29"/>
      <c r="Y18" s="3"/>
    </row>
    <row r="19" spans="1:25" ht="20.100000000000001" customHeight="1">
      <c r="A19" s="3"/>
      <c r="C19" s="257" t="str">
        <f>'③メンバー表作成画面（提出不要）'!$B34</f>
        <v/>
      </c>
      <c r="D19" s="15"/>
      <c r="E19" s="784" t="str">
        <f>IF('③メンバー表作成画面（提出不要）'!$C34="","",'③メンバー表作成画面（提出不要）'!$C34)</f>
        <v/>
      </c>
      <c r="F19" s="784"/>
      <c r="G19" s="785"/>
      <c r="H19" s="29"/>
      <c r="I19" s="16"/>
      <c r="J19" s="17"/>
      <c r="K19" s="257" t="str">
        <f t="shared" si="2"/>
        <v/>
      </c>
      <c r="L19" s="15"/>
      <c r="M19" s="784" t="str">
        <f t="shared" si="0"/>
        <v/>
      </c>
      <c r="N19" s="784"/>
      <c r="O19" s="784"/>
      <c r="P19" s="29"/>
      <c r="Q19" s="16"/>
      <c r="R19" s="17"/>
      <c r="S19" s="257" t="str">
        <f t="shared" si="3"/>
        <v/>
      </c>
      <c r="T19" s="15"/>
      <c r="U19" s="784" t="str">
        <f t="shared" si="1"/>
        <v/>
      </c>
      <c r="V19" s="784"/>
      <c r="W19" s="784"/>
      <c r="X19" s="29"/>
      <c r="Y19" s="3"/>
    </row>
    <row r="20" spans="1:25" ht="20.100000000000001" customHeight="1" thickBot="1">
      <c r="A20" s="3"/>
      <c r="C20" s="316" t="str">
        <f>'③メンバー表作成画面（提出不要）'!$B36</f>
        <v/>
      </c>
      <c r="D20" s="317"/>
      <c r="E20" s="802" t="str">
        <f>IF('③メンバー表作成画面（提出不要）'!$C36="","",'③メンバー表作成画面（提出不要）'!$C36)</f>
        <v/>
      </c>
      <c r="F20" s="802"/>
      <c r="G20" s="803"/>
      <c r="H20" s="318"/>
      <c r="I20" s="16"/>
      <c r="J20" s="17"/>
      <c r="K20" s="316" t="str">
        <f t="shared" si="2"/>
        <v/>
      </c>
      <c r="L20" s="317"/>
      <c r="M20" s="802" t="str">
        <f t="shared" si="0"/>
        <v/>
      </c>
      <c r="N20" s="802"/>
      <c r="O20" s="802"/>
      <c r="P20" s="318"/>
      <c r="Q20" s="16"/>
      <c r="R20" s="17"/>
      <c r="S20" s="316" t="str">
        <f t="shared" si="3"/>
        <v/>
      </c>
      <c r="T20" s="317"/>
      <c r="U20" s="802" t="str">
        <f t="shared" si="1"/>
        <v/>
      </c>
      <c r="V20" s="802"/>
      <c r="W20" s="802"/>
      <c r="X20" s="318"/>
      <c r="Y20" s="3"/>
    </row>
    <row r="21" spans="1:25" ht="3" customHeight="1" thickTop="1">
      <c r="A21" s="3"/>
      <c r="B21" s="5"/>
      <c r="C21" s="27"/>
      <c r="D21" s="27"/>
      <c r="E21" s="27"/>
      <c r="F21" s="27"/>
      <c r="G21" s="27"/>
      <c r="H21" s="27"/>
      <c r="I21" s="4"/>
      <c r="J21" s="1"/>
      <c r="K21" s="1"/>
      <c r="L21" s="1"/>
      <c r="M21" s="1"/>
      <c r="N21" s="78"/>
      <c r="O21" s="78"/>
      <c r="P21" s="30"/>
      <c r="Q21" s="4"/>
      <c r="R21" s="1"/>
      <c r="S21" s="1"/>
      <c r="T21" s="1"/>
      <c r="U21" s="1"/>
      <c r="V21" s="1"/>
      <c r="W21" s="1"/>
      <c r="X21" s="27"/>
      <c r="Y21" s="4"/>
    </row>
    <row r="22" spans="1:25" ht="3.95" customHeight="1" thickBot="1">
      <c r="A22" s="3"/>
      <c r="B22" s="11"/>
      <c r="C22" s="12"/>
      <c r="D22" s="12"/>
      <c r="E22" s="12"/>
      <c r="F22" s="12"/>
      <c r="G22" s="12"/>
      <c r="H22" s="12"/>
      <c r="I22" s="2"/>
      <c r="J22" s="12"/>
      <c r="K22" s="12"/>
      <c r="L22" s="12"/>
      <c r="M22" s="12"/>
      <c r="N22" s="12"/>
      <c r="O22" s="12"/>
      <c r="P22" s="12"/>
      <c r="Q22" s="2"/>
      <c r="R22" s="12"/>
      <c r="S22" s="12"/>
      <c r="T22" s="12"/>
      <c r="U22" s="12"/>
      <c r="V22" s="12"/>
      <c r="W22" s="12"/>
      <c r="X22" s="12"/>
      <c r="Y22" s="2"/>
    </row>
    <row r="23" spans="1:25" ht="23.1" customHeight="1">
      <c r="A23" s="3"/>
      <c r="C23" s="795" t="s">
        <v>1</v>
      </c>
      <c r="D23" s="796"/>
      <c r="E23" s="796"/>
      <c r="F23" s="799">
        <f>F5</f>
        <v>0</v>
      </c>
      <c r="G23" s="799"/>
      <c r="H23" s="800"/>
      <c r="I23" s="3"/>
      <c r="K23" s="795" t="str">
        <f>C23</f>
        <v>チーム名</v>
      </c>
      <c r="L23" s="796"/>
      <c r="M23" s="796"/>
      <c r="N23" s="799">
        <f>F5</f>
        <v>0</v>
      </c>
      <c r="O23" s="799"/>
      <c r="P23" s="800"/>
      <c r="Q23" s="3"/>
      <c r="S23" s="795" t="str">
        <f>C23</f>
        <v>チーム名</v>
      </c>
      <c r="T23" s="796"/>
      <c r="U23" s="796"/>
      <c r="V23" s="799">
        <f>F5</f>
        <v>0</v>
      </c>
      <c r="W23" s="799"/>
      <c r="X23" s="800"/>
      <c r="Y23" s="3"/>
    </row>
    <row r="24" spans="1:25" ht="20.100000000000001" customHeight="1">
      <c r="A24" s="3"/>
      <c r="C24" s="797" t="s">
        <v>159</v>
      </c>
      <c r="D24" s="798"/>
      <c r="E24" s="798"/>
      <c r="F24" s="788" t="str">
        <f>F6</f>
        <v/>
      </c>
      <c r="G24" s="788"/>
      <c r="H24" s="789"/>
      <c r="I24" s="3"/>
      <c r="K24" s="797" t="str">
        <f>C24</f>
        <v>監　　 督</v>
      </c>
      <c r="L24" s="798"/>
      <c r="M24" s="798"/>
      <c r="N24" s="788" t="str">
        <f>F6</f>
        <v/>
      </c>
      <c r="O24" s="788"/>
      <c r="P24" s="789"/>
      <c r="Q24" s="3"/>
      <c r="S24" s="797" t="str">
        <f>K24</f>
        <v>監　　 督</v>
      </c>
      <c r="T24" s="798"/>
      <c r="U24" s="798"/>
      <c r="V24" s="788" t="str">
        <f>F6</f>
        <v/>
      </c>
      <c r="W24" s="788"/>
      <c r="X24" s="789"/>
      <c r="Y24" s="3"/>
    </row>
    <row r="25" spans="1:25" ht="20.100000000000001" customHeight="1">
      <c r="A25" s="3"/>
      <c r="C25" s="31" t="s">
        <v>27</v>
      </c>
      <c r="D25" s="13"/>
      <c r="E25" s="782" t="str">
        <f>E7</f>
        <v/>
      </c>
      <c r="F25" s="783"/>
      <c r="G25" s="790" t="s">
        <v>28</v>
      </c>
      <c r="H25" s="791"/>
      <c r="I25" s="3"/>
      <c r="K25" s="31" t="s">
        <v>27</v>
      </c>
      <c r="L25" s="13"/>
      <c r="M25" s="782" t="str">
        <f>E7</f>
        <v/>
      </c>
      <c r="N25" s="783"/>
      <c r="O25" s="790" t="s">
        <v>28</v>
      </c>
      <c r="P25" s="791"/>
      <c r="Q25" s="3"/>
      <c r="S25" s="31" t="s">
        <v>27</v>
      </c>
      <c r="T25" s="13"/>
      <c r="U25" s="782" t="str">
        <f>E7</f>
        <v/>
      </c>
      <c r="V25" s="783"/>
      <c r="W25" s="790" t="s">
        <v>28</v>
      </c>
      <c r="X25" s="791"/>
      <c r="Y25" s="3"/>
    </row>
    <row r="26" spans="1:25" ht="20.100000000000001" customHeight="1">
      <c r="A26" s="3"/>
      <c r="C26" s="28" t="s">
        <v>157</v>
      </c>
      <c r="D26" s="792" t="s">
        <v>158</v>
      </c>
      <c r="E26" s="793"/>
      <c r="F26" s="793"/>
      <c r="G26" s="793"/>
      <c r="H26" s="794"/>
      <c r="I26" s="3"/>
      <c r="K26" s="28" t="s">
        <v>157</v>
      </c>
      <c r="L26" s="792" t="s">
        <v>158</v>
      </c>
      <c r="M26" s="793"/>
      <c r="N26" s="793"/>
      <c r="O26" s="793"/>
      <c r="P26" s="794"/>
      <c r="Q26" s="3"/>
      <c r="S26" s="28" t="s">
        <v>157</v>
      </c>
      <c r="T26" s="792" t="s">
        <v>158</v>
      </c>
      <c r="U26" s="793"/>
      <c r="V26" s="793"/>
      <c r="W26" s="793"/>
      <c r="X26" s="794"/>
      <c r="Y26" s="3"/>
    </row>
    <row r="27" spans="1:25" ht="20.100000000000001" customHeight="1">
      <c r="A27" s="3"/>
      <c r="C27" s="257" t="str">
        <f>C9</f>
        <v/>
      </c>
      <c r="D27" s="15"/>
      <c r="E27" s="784" t="str">
        <f>E9</f>
        <v/>
      </c>
      <c r="F27" s="784"/>
      <c r="G27" s="785"/>
      <c r="H27" s="29"/>
      <c r="I27" s="16"/>
      <c r="J27" s="17"/>
      <c r="K27" s="257" t="str">
        <f>C9</f>
        <v/>
      </c>
      <c r="L27" s="15"/>
      <c r="M27" s="784" t="str">
        <f>E9</f>
        <v/>
      </c>
      <c r="N27" s="784"/>
      <c r="O27" s="785"/>
      <c r="P27" s="29"/>
      <c r="Q27" s="16"/>
      <c r="R27" s="17"/>
      <c r="S27" s="257" t="str">
        <f>C9</f>
        <v/>
      </c>
      <c r="T27" s="15"/>
      <c r="U27" s="784" t="str">
        <f>E9</f>
        <v/>
      </c>
      <c r="V27" s="784"/>
      <c r="W27" s="785"/>
      <c r="X27" s="29"/>
      <c r="Y27" s="3"/>
    </row>
    <row r="28" spans="1:25" ht="20.100000000000001" customHeight="1">
      <c r="A28" s="3"/>
      <c r="C28" s="257" t="str">
        <f t="shared" ref="C28:C38" si="4">C10</f>
        <v/>
      </c>
      <c r="D28" s="15"/>
      <c r="E28" s="784" t="str">
        <f t="shared" ref="E28:E38" si="5">E10</f>
        <v/>
      </c>
      <c r="F28" s="784"/>
      <c r="G28" s="784"/>
      <c r="H28" s="29"/>
      <c r="I28" s="16"/>
      <c r="J28" s="17"/>
      <c r="K28" s="257" t="str">
        <f t="shared" ref="K28:K38" si="6">C10</f>
        <v/>
      </c>
      <c r="L28" s="15"/>
      <c r="M28" s="784" t="str">
        <f t="shared" ref="M28:M38" si="7">E10</f>
        <v/>
      </c>
      <c r="N28" s="784"/>
      <c r="O28" s="784"/>
      <c r="P28" s="29"/>
      <c r="Q28" s="16"/>
      <c r="R28" s="17"/>
      <c r="S28" s="257" t="str">
        <f t="shared" ref="S28:S38" si="8">C10</f>
        <v/>
      </c>
      <c r="T28" s="15"/>
      <c r="U28" s="784" t="str">
        <f t="shared" ref="U28:U38" si="9">E10</f>
        <v/>
      </c>
      <c r="V28" s="784"/>
      <c r="W28" s="784"/>
      <c r="X28" s="29"/>
      <c r="Y28" s="3"/>
    </row>
    <row r="29" spans="1:25" ht="20.100000000000001" customHeight="1">
      <c r="A29" s="3"/>
      <c r="C29" s="257" t="str">
        <f t="shared" si="4"/>
        <v/>
      </c>
      <c r="D29" s="15"/>
      <c r="E29" s="784" t="str">
        <f t="shared" si="5"/>
        <v/>
      </c>
      <c r="F29" s="784"/>
      <c r="G29" s="784"/>
      <c r="H29" s="29"/>
      <c r="I29" s="16"/>
      <c r="J29" s="17"/>
      <c r="K29" s="257" t="str">
        <f t="shared" si="6"/>
        <v/>
      </c>
      <c r="L29" s="15"/>
      <c r="M29" s="784" t="str">
        <f t="shared" si="7"/>
        <v/>
      </c>
      <c r="N29" s="784"/>
      <c r="O29" s="784"/>
      <c r="P29" s="29"/>
      <c r="Q29" s="16"/>
      <c r="R29" s="17"/>
      <c r="S29" s="257" t="str">
        <f t="shared" si="8"/>
        <v/>
      </c>
      <c r="T29" s="15"/>
      <c r="U29" s="784" t="str">
        <f t="shared" si="9"/>
        <v/>
      </c>
      <c r="V29" s="784"/>
      <c r="W29" s="784"/>
      <c r="X29" s="29"/>
      <c r="Y29" s="3"/>
    </row>
    <row r="30" spans="1:25" ht="20.100000000000001" customHeight="1">
      <c r="A30" s="3"/>
      <c r="C30" s="257" t="str">
        <f t="shared" si="4"/>
        <v/>
      </c>
      <c r="D30" s="15"/>
      <c r="E30" s="784" t="str">
        <f t="shared" si="5"/>
        <v/>
      </c>
      <c r="F30" s="784"/>
      <c r="G30" s="784"/>
      <c r="H30" s="29"/>
      <c r="I30" s="16"/>
      <c r="J30" s="17"/>
      <c r="K30" s="257" t="str">
        <f t="shared" si="6"/>
        <v/>
      </c>
      <c r="L30" s="15"/>
      <c r="M30" s="784" t="str">
        <f t="shared" si="7"/>
        <v/>
      </c>
      <c r="N30" s="784"/>
      <c r="O30" s="784"/>
      <c r="P30" s="29"/>
      <c r="Q30" s="16"/>
      <c r="R30" s="17"/>
      <c r="S30" s="257" t="str">
        <f t="shared" si="8"/>
        <v/>
      </c>
      <c r="T30" s="15"/>
      <c r="U30" s="784" t="str">
        <f t="shared" si="9"/>
        <v/>
      </c>
      <c r="V30" s="784"/>
      <c r="W30" s="784"/>
      <c r="X30" s="29"/>
      <c r="Y30" s="3"/>
    </row>
    <row r="31" spans="1:25" ht="20.100000000000001" customHeight="1">
      <c r="A31" s="3"/>
      <c r="C31" s="257" t="str">
        <f t="shared" si="4"/>
        <v/>
      </c>
      <c r="D31" s="15"/>
      <c r="E31" s="784" t="str">
        <f t="shared" si="5"/>
        <v/>
      </c>
      <c r="F31" s="784"/>
      <c r="G31" s="784"/>
      <c r="H31" s="29"/>
      <c r="I31" s="16"/>
      <c r="J31" s="17"/>
      <c r="K31" s="257" t="str">
        <f t="shared" si="6"/>
        <v/>
      </c>
      <c r="L31" s="15"/>
      <c r="M31" s="784" t="str">
        <f t="shared" si="7"/>
        <v/>
      </c>
      <c r="N31" s="784"/>
      <c r="O31" s="784"/>
      <c r="P31" s="29"/>
      <c r="Q31" s="16"/>
      <c r="R31" s="17"/>
      <c r="S31" s="257" t="str">
        <f t="shared" si="8"/>
        <v/>
      </c>
      <c r="T31" s="15"/>
      <c r="U31" s="784" t="str">
        <f t="shared" si="9"/>
        <v/>
      </c>
      <c r="V31" s="784"/>
      <c r="W31" s="784"/>
      <c r="X31" s="29"/>
      <c r="Y31" s="3"/>
    </row>
    <row r="32" spans="1:25" ht="20.100000000000001" customHeight="1">
      <c r="A32" s="3"/>
      <c r="C32" s="257" t="str">
        <f t="shared" si="4"/>
        <v/>
      </c>
      <c r="D32" s="15"/>
      <c r="E32" s="784" t="str">
        <f t="shared" si="5"/>
        <v/>
      </c>
      <c r="F32" s="784"/>
      <c r="G32" s="784"/>
      <c r="H32" s="29"/>
      <c r="I32" s="16"/>
      <c r="J32" s="17"/>
      <c r="K32" s="257" t="str">
        <f t="shared" si="6"/>
        <v/>
      </c>
      <c r="L32" s="15"/>
      <c r="M32" s="784" t="str">
        <f t="shared" si="7"/>
        <v/>
      </c>
      <c r="N32" s="784"/>
      <c r="O32" s="784"/>
      <c r="P32" s="29"/>
      <c r="Q32" s="16"/>
      <c r="R32" s="17"/>
      <c r="S32" s="257" t="str">
        <f t="shared" si="8"/>
        <v/>
      </c>
      <c r="T32" s="15"/>
      <c r="U32" s="784" t="str">
        <f t="shared" si="9"/>
        <v/>
      </c>
      <c r="V32" s="784"/>
      <c r="W32" s="784"/>
      <c r="X32" s="29"/>
      <c r="Y32" s="3"/>
    </row>
    <row r="33" spans="1:25" ht="20.100000000000001" customHeight="1">
      <c r="A33" s="3"/>
      <c r="C33" s="257" t="str">
        <f t="shared" si="4"/>
        <v/>
      </c>
      <c r="D33" s="15"/>
      <c r="E33" s="784" t="str">
        <f t="shared" si="5"/>
        <v/>
      </c>
      <c r="F33" s="784"/>
      <c r="G33" s="784"/>
      <c r="H33" s="29"/>
      <c r="I33" s="16"/>
      <c r="J33" s="17"/>
      <c r="K33" s="257" t="str">
        <f t="shared" si="6"/>
        <v/>
      </c>
      <c r="L33" s="15"/>
      <c r="M33" s="784" t="str">
        <f t="shared" si="7"/>
        <v/>
      </c>
      <c r="N33" s="784"/>
      <c r="O33" s="784"/>
      <c r="P33" s="29"/>
      <c r="Q33" s="16"/>
      <c r="R33" s="17"/>
      <c r="S33" s="257" t="str">
        <f t="shared" si="8"/>
        <v/>
      </c>
      <c r="T33" s="15"/>
      <c r="U33" s="784" t="str">
        <f t="shared" si="9"/>
        <v/>
      </c>
      <c r="V33" s="784"/>
      <c r="W33" s="784"/>
      <c r="X33" s="29"/>
      <c r="Y33" s="3"/>
    </row>
    <row r="34" spans="1:25" ht="20.100000000000001" customHeight="1">
      <c r="A34" s="3"/>
      <c r="C34" s="257" t="str">
        <f t="shared" si="4"/>
        <v/>
      </c>
      <c r="D34" s="15"/>
      <c r="E34" s="784" t="str">
        <f t="shared" si="5"/>
        <v/>
      </c>
      <c r="F34" s="784"/>
      <c r="G34" s="784"/>
      <c r="H34" s="29"/>
      <c r="I34" s="16"/>
      <c r="J34" s="17"/>
      <c r="K34" s="257" t="str">
        <f t="shared" si="6"/>
        <v/>
      </c>
      <c r="L34" s="15"/>
      <c r="M34" s="784" t="str">
        <f t="shared" si="7"/>
        <v/>
      </c>
      <c r="N34" s="784"/>
      <c r="O34" s="784"/>
      <c r="P34" s="29"/>
      <c r="Q34" s="16"/>
      <c r="R34" s="17"/>
      <c r="S34" s="257" t="str">
        <f t="shared" si="8"/>
        <v/>
      </c>
      <c r="T34" s="15"/>
      <c r="U34" s="784" t="str">
        <f t="shared" si="9"/>
        <v/>
      </c>
      <c r="V34" s="784"/>
      <c r="W34" s="784"/>
      <c r="X34" s="29"/>
      <c r="Y34" s="3"/>
    </row>
    <row r="35" spans="1:25" ht="20.100000000000001" customHeight="1">
      <c r="A35" s="3"/>
      <c r="C35" s="257" t="str">
        <f t="shared" si="4"/>
        <v/>
      </c>
      <c r="D35" s="15"/>
      <c r="E35" s="784" t="str">
        <f t="shared" si="5"/>
        <v/>
      </c>
      <c r="F35" s="784"/>
      <c r="G35" s="784"/>
      <c r="H35" s="29"/>
      <c r="I35" s="16"/>
      <c r="J35" s="17"/>
      <c r="K35" s="257" t="str">
        <f t="shared" si="6"/>
        <v/>
      </c>
      <c r="L35" s="15"/>
      <c r="M35" s="784" t="str">
        <f t="shared" si="7"/>
        <v/>
      </c>
      <c r="N35" s="784"/>
      <c r="O35" s="784"/>
      <c r="P35" s="29"/>
      <c r="Q35" s="16"/>
      <c r="R35" s="17"/>
      <c r="S35" s="257" t="str">
        <f t="shared" si="8"/>
        <v/>
      </c>
      <c r="T35" s="15"/>
      <c r="U35" s="784" t="str">
        <f t="shared" si="9"/>
        <v/>
      </c>
      <c r="V35" s="784"/>
      <c r="W35" s="784"/>
      <c r="X35" s="29"/>
      <c r="Y35" s="3"/>
    </row>
    <row r="36" spans="1:25" ht="20.100000000000001" customHeight="1">
      <c r="A36" s="3"/>
      <c r="C36" s="257" t="str">
        <f t="shared" si="4"/>
        <v/>
      </c>
      <c r="D36" s="15"/>
      <c r="E36" s="784" t="str">
        <f t="shared" si="5"/>
        <v/>
      </c>
      <c r="F36" s="784"/>
      <c r="G36" s="784"/>
      <c r="H36" s="29"/>
      <c r="I36" s="16"/>
      <c r="J36" s="17"/>
      <c r="K36" s="257" t="str">
        <f t="shared" si="6"/>
        <v/>
      </c>
      <c r="L36" s="15"/>
      <c r="M36" s="784" t="str">
        <f t="shared" si="7"/>
        <v/>
      </c>
      <c r="N36" s="784"/>
      <c r="O36" s="784"/>
      <c r="P36" s="29"/>
      <c r="Q36" s="16"/>
      <c r="R36" s="17"/>
      <c r="S36" s="257" t="str">
        <f t="shared" si="8"/>
        <v/>
      </c>
      <c r="T36" s="15"/>
      <c r="U36" s="784" t="str">
        <f t="shared" si="9"/>
        <v/>
      </c>
      <c r="V36" s="784"/>
      <c r="W36" s="784"/>
      <c r="X36" s="29"/>
      <c r="Y36" s="3"/>
    </row>
    <row r="37" spans="1:25" ht="20.100000000000001" customHeight="1">
      <c r="A37" s="3"/>
      <c r="C37" s="257" t="str">
        <f t="shared" si="4"/>
        <v/>
      </c>
      <c r="D37" s="15"/>
      <c r="E37" s="784" t="str">
        <f t="shared" si="5"/>
        <v/>
      </c>
      <c r="F37" s="784"/>
      <c r="G37" s="784"/>
      <c r="H37" s="29"/>
      <c r="I37" s="16"/>
      <c r="J37" s="17"/>
      <c r="K37" s="257" t="str">
        <f t="shared" si="6"/>
        <v/>
      </c>
      <c r="L37" s="15"/>
      <c r="M37" s="784" t="str">
        <f t="shared" si="7"/>
        <v/>
      </c>
      <c r="N37" s="784"/>
      <c r="O37" s="784"/>
      <c r="P37" s="29"/>
      <c r="Q37" s="16"/>
      <c r="R37" s="17"/>
      <c r="S37" s="257" t="str">
        <f t="shared" si="8"/>
        <v/>
      </c>
      <c r="T37" s="15"/>
      <c r="U37" s="784" t="str">
        <f t="shared" si="9"/>
        <v/>
      </c>
      <c r="V37" s="784"/>
      <c r="W37" s="784"/>
      <c r="X37" s="29"/>
      <c r="Y37" s="3"/>
    </row>
    <row r="38" spans="1:25" ht="20.100000000000001" customHeight="1" thickBot="1">
      <c r="A38" s="3"/>
      <c r="C38" s="316" t="str">
        <f t="shared" si="4"/>
        <v/>
      </c>
      <c r="D38" s="317"/>
      <c r="E38" s="802" t="str">
        <f t="shared" si="5"/>
        <v/>
      </c>
      <c r="F38" s="802"/>
      <c r="G38" s="802"/>
      <c r="H38" s="318"/>
      <c r="I38" s="16"/>
      <c r="J38" s="17"/>
      <c r="K38" s="316" t="str">
        <f t="shared" si="6"/>
        <v/>
      </c>
      <c r="L38" s="317"/>
      <c r="M38" s="802" t="str">
        <f t="shared" si="7"/>
        <v/>
      </c>
      <c r="N38" s="802"/>
      <c r="O38" s="802"/>
      <c r="P38" s="318"/>
      <c r="Q38" s="16"/>
      <c r="R38" s="17"/>
      <c r="S38" s="316" t="str">
        <f t="shared" si="8"/>
        <v/>
      </c>
      <c r="T38" s="317"/>
      <c r="U38" s="802" t="str">
        <f t="shared" si="9"/>
        <v/>
      </c>
      <c r="V38" s="802"/>
      <c r="W38" s="802"/>
      <c r="X38" s="318"/>
      <c r="Y38" s="3"/>
    </row>
    <row r="39" spans="1:25" ht="3" customHeight="1" thickTop="1">
      <c r="A39" s="3"/>
      <c r="B39" s="1"/>
      <c r="C39" s="1"/>
      <c r="D39" s="1"/>
      <c r="E39" s="1"/>
      <c r="F39" s="1"/>
      <c r="G39" s="1"/>
      <c r="H39" s="1"/>
      <c r="I39" s="4"/>
      <c r="J39" s="1"/>
      <c r="K39" s="1"/>
      <c r="L39" s="1"/>
      <c r="M39" s="1"/>
      <c r="N39" s="1"/>
      <c r="O39" s="1"/>
      <c r="P39" s="1"/>
      <c r="Q39" s="4"/>
      <c r="R39" s="1"/>
      <c r="S39" s="1"/>
      <c r="T39" s="1"/>
      <c r="U39" s="1"/>
      <c r="V39" s="1"/>
      <c r="W39" s="1"/>
      <c r="X39" s="1"/>
      <c r="Y39" s="4"/>
    </row>
    <row r="40" spans="1:25" ht="3.75" customHeight="1"/>
  </sheetData>
  <sheetProtection algorithmName="SHA-512" hashValue="FfI6WCRZaQmKmEOmaTsZk4Q0MGHZmL/rP2+Pwv7ndYg/f+3ZUHCSuhCKEVktULsi5am3qTXFGlGgbVL/QY1LEQ==" saltValue="Q+1LpotWMbv63TrjR8RnEQ==" spinCount="100000" sheet="1" objects="1" scenarios="1"/>
  <mergeCells count="118">
    <mergeCell ref="N5:P5"/>
    <mergeCell ref="S6:U6"/>
    <mergeCell ref="C23:E23"/>
    <mergeCell ref="F23:H23"/>
    <mergeCell ref="K23:M23"/>
    <mergeCell ref="N23:P23"/>
    <mergeCell ref="S23:U23"/>
    <mergeCell ref="V23:X23"/>
    <mergeCell ref="M20:O20"/>
    <mergeCell ref="E19:G19"/>
    <mergeCell ref="E12:G12"/>
    <mergeCell ref="E16:G16"/>
    <mergeCell ref="N6:P6"/>
    <mergeCell ref="V6:X6"/>
    <mergeCell ref="U19:W19"/>
    <mergeCell ref="U20:W20"/>
    <mergeCell ref="E17:G17"/>
    <mergeCell ref="E20:G20"/>
    <mergeCell ref="E18:G18"/>
    <mergeCell ref="M19:O19"/>
    <mergeCell ref="U17:W17"/>
    <mergeCell ref="U18:W18"/>
    <mergeCell ref="M17:O17"/>
    <mergeCell ref="M18:O18"/>
    <mergeCell ref="U38:W38"/>
    <mergeCell ref="M38:O38"/>
    <mergeCell ref="M36:O36"/>
    <mergeCell ref="M37:O37"/>
    <mergeCell ref="M34:O34"/>
    <mergeCell ref="U36:W36"/>
    <mergeCell ref="U30:W30"/>
    <mergeCell ref="M35:O35"/>
    <mergeCell ref="M31:O31"/>
    <mergeCell ref="U32:W32"/>
    <mergeCell ref="U37:W37"/>
    <mergeCell ref="U33:W33"/>
    <mergeCell ref="U34:W34"/>
    <mergeCell ref="U35:W35"/>
    <mergeCell ref="M33:O33"/>
    <mergeCell ref="M32:O32"/>
    <mergeCell ref="E37:G37"/>
    <mergeCell ref="E38:G38"/>
    <mergeCell ref="E33:G33"/>
    <mergeCell ref="E34:G34"/>
    <mergeCell ref="E32:G32"/>
    <mergeCell ref="E29:G29"/>
    <mergeCell ref="E30:G30"/>
    <mergeCell ref="E31:G31"/>
    <mergeCell ref="L26:P26"/>
    <mergeCell ref="M30:O30"/>
    <mergeCell ref="E28:G28"/>
    <mergeCell ref="T26:X26"/>
    <mergeCell ref="U27:W27"/>
    <mergeCell ref="U25:V25"/>
    <mergeCell ref="M27:O27"/>
    <mergeCell ref="M28:O28"/>
    <mergeCell ref="N24:P24"/>
    <mergeCell ref="D26:H26"/>
    <mergeCell ref="E35:G35"/>
    <mergeCell ref="E36:G36"/>
    <mergeCell ref="U29:W29"/>
    <mergeCell ref="U28:W28"/>
    <mergeCell ref="K24:M24"/>
    <mergeCell ref="S24:U24"/>
    <mergeCell ref="F24:H24"/>
    <mergeCell ref="C24:E24"/>
    <mergeCell ref="E25:F25"/>
    <mergeCell ref="G25:H25"/>
    <mergeCell ref="M25:N25"/>
    <mergeCell ref="O25:P25"/>
    <mergeCell ref="V24:X24"/>
    <mergeCell ref="W25:X25"/>
    <mergeCell ref="U31:W31"/>
    <mergeCell ref="M29:O29"/>
    <mergeCell ref="E27:G27"/>
    <mergeCell ref="AA7:AC7"/>
    <mergeCell ref="M12:O12"/>
    <mergeCell ref="M15:O15"/>
    <mergeCell ref="M11:O11"/>
    <mergeCell ref="O7:P7"/>
    <mergeCell ref="E13:G13"/>
    <mergeCell ref="E14:G14"/>
    <mergeCell ref="E11:G11"/>
    <mergeCell ref="W7:X7"/>
    <mergeCell ref="M13:O13"/>
    <mergeCell ref="L8:P8"/>
    <mergeCell ref="D8:H8"/>
    <mergeCell ref="U9:W9"/>
    <mergeCell ref="U10:W10"/>
    <mergeCell ref="U11:W11"/>
    <mergeCell ref="U12:W12"/>
    <mergeCell ref="U13:W13"/>
    <mergeCell ref="M10:O10"/>
    <mergeCell ref="M14:O14"/>
    <mergeCell ref="N2:U2"/>
    <mergeCell ref="V2:W2"/>
    <mergeCell ref="M7:N7"/>
    <mergeCell ref="M9:O9"/>
    <mergeCell ref="C3:W3"/>
    <mergeCell ref="M16:O16"/>
    <mergeCell ref="E9:G9"/>
    <mergeCell ref="E10:G10"/>
    <mergeCell ref="E15:G15"/>
    <mergeCell ref="U14:W14"/>
    <mergeCell ref="U15:W15"/>
    <mergeCell ref="U16:W16"/>
    <mergeCell ref="F6:H6"/>
    <mergeCell ref="U7:V7"/>
    <mergeCell ref="G7:H7"/>
    <mergeCell ref="E7:F7"/>
    <mergeCell ref="T8:X8"/>
    <mergeCell ref="C5:E5"/>
    <mergeCell ref="K5:M5"/>
    <mergeCell ref="K6:M6"/>
    <mergeCell ref="C6:E6"/>
    <mergeCell ref="S5:U5"/>
    <mergeCell ref="F5:H5"/>
    <mergeCell ref="V5:X5"/>
  </mergeCells>
  <phoneticPr fontId="3"/>
  <pageMargins left="0" right="0" top="0.6692913385826772" bottom="0" header="1.5748031496062993" footer="0.11811023622047245"/>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9"/>
  <sheetViews>
    <sheetView showZeros="0" zoomScale="80" zoomScaleNormal="80" zoomScaleSheetLayoutView="100" workbookViewId="0">
      <selection activeCell="P11" sqref="P11:S12"/>
    </sheetView>
  </sheetViews>
  <sheetFormatPr defaultColWidth="9" defaultRowHeight="13.5"/>
  <cols>
    <col min="1" max="3" width="8.625" style="49" customWidth="1"/>
    <col min="4" max="5" width="4.625" style="49" customWidth="1"/>
    <col min="6" max="7" width="7.5" style="49" customWidth="1"/>
    <col min="8" max="10" width="8.625" style="49" customWidth="1"/>
    <col min="11" max="12" width="4.625" style="49" customWidth="1"/>
    <col min="13" max="14" width="7.5" style="49" customWidth="1"/>
    <col min="15" max="17" width="8.625" style="49" customWidth="1"/>
    <col min="18" max="19" width="4.625" style="49" customWidth="1"/>
    <col min="20" max="20" width="10.625" style="49" customWidth="1"/>
    <col min="21" max="16384" width="9" style="49"/>
  </cols>
  <sheetData>
    <row r="1" spans="1:20" ht="91.5" customHeight="1">
      <c r="A1" s="804" t="s">
        <v>252</v>
      </c>
      <c r="B1" s="805"/>
      <c r="C1" s="805"/>
      <c r="D1" s="805"/>
      <c r="E1" s="805"/>
      <c r="F1" s="805"/>
      <c r="G1" s="805"/>
      <c r="H1" s="805"/>
      <c r="I1" s="805"/>
      <c r="J1" s="805"/>
      <c r="K1" s="805"/>
      <c r="L1" s="805"/>
      <c r="M1" s="805"/>
      <c r="N1" s="805"/>
      <c r="O1" s="805"/>
      <c r="P1" s="805"/>
      <c r="Q1" s="805"/>
      <c r="R1" s="805"/>
      <c r="S1" s="805"/>
    </row>
    <row r="2" spans="1:20" ht="27" customHeight="1">
      <c r="A2" s="806" t="s">
        <v>134</v>
      </c>
      <c r="B2" s="807"/>
      <c r="C2" s="807"/>
      <c r="D2" s="807"/>
      <c r="E2" s="808"/>
      <c r="F2" s="45"/>
      <c r="G2" s="46"/>
      <c r="H2" s="806" t="s">
        <v>134</v>
      </c>
      <c r="I2" s="807"/>
      <c r="J2" s="807"/>
      <c r="K2" s="807"/>
      <c r="L2" s="808"/>
      <c r="M2" s="45"/>
      <c r="N2" s="47"/>
      <c r="O2" s="806" t="s">
        <v>134</v>
      </c>
      <c r="P2" s="807"/>
      <c r="Q2" s="807"/>
      <c r="R2" s="807"/>
      <c r="S2" s="808"/>
      <c r="T2" s="48"/>
    </row>
    <row r="3" spans="1:20" ht="27.95" customHeight="1">
      <c r="A3" s="50" t="s">
        <v>1</v>
      </c>
      <c r="B3" s="809">
        <f>名簿!F8</f>
        <v>0</v>
      </c>
      <c r="C3" s="809"/>
      <c r="D3" s="809"/>
      <c r="E3" s="810"/>
      <c r="F3" s="51"/>
      <c r="G3" s="46"/>
      <c r="H3" s="50" t="s">
        <v>1</v>
      </c>
      <c r="I3" s="809">
        <f>B3</f>
        <v>0</v>
      </c>
      <c r="J3" s="809"/>
      <c r="K3" s="809"/>
      <c r="L3" s="810"/>
      <c r="M3" s="51"/>
      <c r="N3" s="52"/>
      <c r="O3" s="50" t="s">
        <v>1</v>
      </c>
      <c r="P3" s="809">
        <f>I3</f>
        <v>0</v>
      </c>
      <c r="Q3" s="809"/>
      <c r="R3" s="809"/>
      <c r="S3" s="810"/>
      <c r="T3" s="51"/>
    </row>
    <row r="4" spans="1:20" ht="9.75" customHeight="1">
      <c r="A4" s="811"/>
      <c r="B4" s="812"/>
      <c r="C4" s="812"/>
      <c r="D4" s="812"/>
      <c r="E4" s="813"/>
      <c r="F4" s="51"/>
      <c r="G4" s="46"/>
      <c r="H4" s="811"/>
      <c r="I4" s="812"/>
      <c r="J4" s="812"/>
      <c r="K4" s="812"/>
      <c r="L4" s="813"/>
      <c r="M4" s="51"/>
      <c r="N4" s="52"/>
      <c r="O4" s="811"/>
      <c r="P4" s="812"/>
      <c r="Q4" s="812"/>
      <c r="R4" s="812"/>
      <c r="S4" s="813"/>
      <c r="T4" s="51"/>
    </row>
    <row r="5" spans="1:20" ht="35.1" customHeight="1">
      <c r="A5" s="53" t="s">
        <v>38</v>
      </c>
      <c r="B5" s="819" t="s">
        <v>135</v>
      </c>
      <c r="C5" s="820"/>
      <c r="D5" s="820"/>
      <c r="E5" s="821"/>
      <c r="F5" s="54"/>
      <c r="G5" s="46"/>
      <c r="H5" s="53" t="s">
        <v>38</v>
      </c>
      <c r="I5" s="819" t="s">
        <v>135</v>
      </c>
      <c r="J5" s="820"/>
      <c r="K5" s="820"/>
      <c r="L5" s="821"/>
      <c r="M5" s="54"/>
      <c r="N5" s="55"/>
      <c r="O5" s="53" t="s">
        <v>38</v>
      </c>
      <c r="P5" s="819" t="s">
        <v>135</v>
      </c>
      <c r="Q5" s="820"/>
      <c r="R5" s="820"/>
      <c r="S5" s="821"/>
      <c r="T5" s="56"/>
    </row>
    <row r="6" spans="1:20" ht="35.1" customHeight="1">
      <c r="A6" s="57">
        <v>1</v>
      </c>
      <c r="B6" s="814"/>
      <c r="C6" s="815"/>
      <c r="D6" s="815"/>
      <c r="E6" s="816"/>
      <c r="F6" s="58"/>
      <c r="G6" s="46"/>
      <c r="H6" s="57">
        <v>1</v>
      </c>
      <c r="I6" s="814"/>
      <c r="J6" s="815"/>
      <c r="K6" s="815"/>
      <c r="L6" s="816"/>
      <c r="M6" s="58"/>
      <c r="N6" s="59"/>
      <c r="O6" s="57">
        <v>1</v>
      </c>
      <c r="P6" s="814"/>
      <c r="Q6" s="815"/>
      <c r="R6" s="815"/>
      <c r="S6" s="816"/>
      <c r="T6" s="48"/>
    </row>
    <row r="7" spans="1:20" ht="35.1" customHeight="1">
      <c r="A7" s="57">
        <v>2</v>
      </c>
      <c r="B7" s="814"/>
      <c r="C7" s="815"/>
      <c r="D7" s="815"/>
      <c r="E7" s="816"/>
      <c r="F7" s="58"/>
      <c r="G7" s="46"/>
      <c r="H7" s="57">
        <v>2</v>
      </c>
      <c r="I7" s="814"/>
      <c r="J7" s="815"/>
      <c r="K7" s="815"/>
      <c r="L7" s="816"/>
      <c r="M7" s="58"/>
      <c r="N7" s="59"/>
      <c r="O7" s="57">
        <v>2</v>
      </c>
      <c r="P7" s="814"/>
      <c r="Q7" s="815"/>
      <c r="R7" s="815"/>
      <c r="S7" s="816"/>
      <c r="T7" s="48"/>
    </row>
    <row r="8" spans="1:20" ht="35.1" customHeight="1">
      <c r="A8" s="57">
        <v>3</v>
      </c>
      <c r="B8" s="814"/>
      <c r="C8" s="815"/>
      <c r="D8" s="815"/>
      <c r="E8" s="816"/>
      <c r="F8" s="58"/>
      <c r="G8" s="46"/>
      <c r="H8" s="57">
        <v>3</v>
      </c>
      <c r="I8" s="814"/>
      <c r="J8" s="815"/>
      <c r="K8" s="815"/>
      <c r="L8" s="816"/>
      <c r="M8" s="58"/>
      <c r="N8" s="59"/>
      <c r="O8" s="57">
        <v>3</v>
      </c>
      <c r="P8" s="814"/>
      <c r="Q8" s="815"/>
      <c r="R8" s="815"/>
      <c r="S8" s="816"/>
      <c r="T8" s="48"/>
    </row>
    <row r="9" spans="1:20" ht="35.1" customHeight="1">
      <c r="A9" s="57">
        <v>4</v>
      </c>
      <c r="B9" s="814"/>
      <c r="C9" s="815"/>
      <c r="D9" s="815"/>
      <c r="E9" s="816"/>
      <c r="F9" s="58"/>
      <c r="G9" s="46"/>
      <c r="H9" s="57">
        <v>4</v>
      </c>
      <c r="I9" s="814"/>
      <c r="J9" s="815"/>
      <c r="K9" s="815"/>
      <c r="L9" s="816"/>
      <c r="M9" s="58"/>
      <c r="N9" s="59"/>
      <c r="O9" s="57">
        <v>4</v>
      </c>
      <c r="P9" s="814"/>
      <c r="Q9" s="815"/>
      <c r="R9" s="815"/>
      <c r="S9" s="816"/>
      <c r="T9" s="48"/>
    </row>
    <row r="10" spans="1:20" ht="35.1" customHeight="1">
      <c r="A10" s="57">
        <v>5</v>
      </c>
      <c r="B10" s="814"/>
      <c r="C10" s="815"/>
      <c r="D10" s="815"/>
      <c r="E10" s="816"/>
      <c r="F10" s="58"/>
      <c r="G10" s="46"/>
      <c r="H10" s="57">
        <v>5</v>
      </c>
      <c r="I10" s="814"/>
      <c r="J10" s="815"/>
      <c r="K10" s="815"/>
      <c r="L10" s="816"/>
      <c r="M10" s="58"/>
      <c r="N10" s="59"/>
      <c r="O10" s="57">
        <v>5</v>
      </c>
      <c r="P10" s="814"/>
      <c r="Q10" s="815"/>
      <c r="R10" s="815"/>
      <c r="S10" s="816"/>
      <c r="T10" s="48"/>
    </row>
    <row r="11" spans="1:20" ht="35.1" customHeight="1">
      <c r="A11" s="57">
        <v>6</v>
      </c>
      <c r="B11" s="814"/>
      <c r="C11" s="815"/>
      <c r="D11" s="815"/>
      <c r="E11" s="816"/>
      <c r="F11" s="58"/>
      <c r="G11" s="46"/>
      <c r="H11" s="57">
        <v>6</v>
      </c>
      <c r="I11" s="814"/>
      <c r="J11" s="815"/>
      <c r="K11" s="815"/>
      <c r="L11" s="816"/>
      <c r="M11" s="58"/>
      <c r="N11" s="59"/>
      <c r="O11" s="57">
        <v>6</v>
      </c>
      <c r="P11" s="814"/>
      <c r="Q11" s="815"/>
      <c r="R11" s="815"/>
      <c r="S11" s="816"/>
      <c r="T11" s="48"/>
    </row>
    <row r="12" spans="1:20" ht="35.1" customHeight="1">
      <c r="A12" s="57">
        <v>7</v>
      </c>
      <c r="B12" s="814"/>
      <c r="C12" s="815"/>
      <c r="D12" s="815"/>
      <c r="E12" s="816"/>
      <c r="F12" s="58"/>
      <c r="G12" s="46"/>
      <c r="H12" s="57">
        <v>7</v>
      </c>
      <c r="I12" s="814"/>
      <c r="J12" s="815"/>
      <c r="K12" s="815"/>
      <c r="L12" s="816"/>
      <c r="M12" s="58"/>
      <c r="N12" s="59"/>
      <c r="O12" s="57">
        <v>7</v>
      </c>
      <c r="P12" s="814"/>
      <c r="Q12" s="815"/>
      <c r="R12" s="815"/>
      <c r="S12" s="816"/>
      <c r="T12" s="48"/>
    </row>
    <row r="13" spans="1:20" ht="35.1" customHeight="1">
      <c r="A13" s="57">
        <v>8</v>
      </c>
      <c r="B13" s="814"/>
      <c r="C13" s="815"/>
      <c r="D13" s="815"/>
      <c r="E13" s="816"/>
      <c r="F13" s="58"/>
      <c r="G13" s="46"/>
      <c r="H13" s="57">
        <v>8</v>
      </c>
      <c r="I13" s="814"/>
      <c r="J13" s="815"/>
      <c r="K13" s="815"/>
      <c r="L13" s="816"/>
      <c r="M13" s="58"/>
      <c r="N13" s="59"/>
      <c r="O13" s="57">
        <v>8</v>
      </c>
      <c r="P13" s="814"/>
      <c r="Q13" s="815"/>
      <c r="R13" s="815"/>
      <c r="S13" s="816"/>
      <c r="T13" s="48"/>
    </row>
    <row r="14" spans="1:20" ht="35.1" customHeight="1">
      <c r="A14" s="57">
        <v>9</v>
      </c>
      <c r="B14" s="814"/>
      <c r="C14" s="815"/>
      <c r="D14" s="815"/>
      <c r="E14" s="816"/>
      <c r="F14" s="58"/>
      <c r="G14" s="46"/>
      <c r="H14" s="57">
        <v>9</v>
      </c>
      <c r="I14" s="814"/>
      <c r="J14" s="815"/>
      <c r="K14" s="815"/>
      <c r="L14" s="816"/>
      <c r="M14" s="58"/>
      <c r="N14" s="59"/>
      <c r="O14" s="57">
        <v>9</v>
      </c>
      <c r="P14" s="814"/>
      <c r="Q14" s="815"/>
      <c r="R14" s="815"/>
      <c r="S14" s="816"/>
      <c r="T14" s="48"/>
    </row>
    <row r="15" spans="1:20" ht="9" customHeight="1">
      <c r="A15" s="60"/>
      <c r="B15" s="60"/>
      <c r="C15" s="60"/>
      <c r="D15" s="60"/>
      <c r="E15" s="60"/>
      <c r="F15" s="61"/>
      <c r="G15" s="46"/>
      <c r="H15" s="60"/>
      <c r="I15" s="60"/>
      <c r="J15" s="60"/>
      <c r="K15" s="60"/>
      <c r="L15" s="60"/>
      <c r="M15" s="61"/>
      <c r="N15" s="62"/>
      <c r="O15" s="60"/>
      <c r="P15" s="60"/>
      <c r="Q15" s="60"/>
      <c r="R15" s="60"/>
      <c r="S15" s="63"/>
      <c r="T15" s="61"/>
    </row>
    <row r="16" spans="1:20" ht="21.95" customHeight="1">
      <c r="A16" s="817" t="s">
        <v>150</v>
      </c>
      <c r="B16" s="817"/>
      <c r="C16" s="818"/>
      <c r="D16" s="53" t="s">
        <v>27</v>
      </c>
      <c r="E16" s="64" t="s">
        <v>28</v>
      </c>
      <c r="F16" s="65"/>
      <c r="G16" s="46"/>
      <c r="H16" s="817" t="s">
        <v>150</v>
      </c>
      <c r="I16" s="817"/>
      <c r="J16" s="818"/>
      <c r="K16" s="53" t="s">
        <v>27</v>
      </c>
      <c r="L16" s="64" t="s">
        <v>28</v>
      </c>
      <c r="M16" s="66"/>
      <c r="N16" s="67"/>
      <c r="O16" s="817" t="s">
        <v>150</v>
      </c>
      <c r="P16" s="817"/>
      <c r="Q16" s="818"/>
      <c r="R16" s="53" t="s">
        <v>27</v>
      </c>
      <c r="S16" s="64" t="s">
        <v>28</v>
      </c>
      <c r="T16" s="68"/>
    </row>
    <row r="17" spans="1:20" ht="35.1" customHeight="1">
      <c r="A17" s="80"/>
      <c r="B17" s="80"/>
      <c r="C17" s="79"/>
      <c r="D17" s="69"/>
      <c r="E17" s="69"/>
      <c r="F17" s="48"/>
      <c r="G17" s="70"/>
      <c r="H17" s="80"/>
      <c r="I17" s="80"/>
      <c r="J17" s="79"/>
      <c r="K17" s="69"/>
      <c r="L17" s="69"/>
      <c r="M17" s="71"/>
      <c r="N17" s="59"/>
      <c r="O17" s="80"/>
      <c r="P17" s="80"/>
      <c r="Q17" s="79"/>
      <c r="R17" s="69"/>
      <c r="S17" s="69"/>
      <c r="T17" s="48"/>
    </row>
    <row r="18" spans="1:20" ht="21" customHeight="1">
      <c r="G18" s="46"/>
      <c r="N18" s="46"/>
    </row>
    <row r="19" spans="1:20" ht="14.25">
      <c r="A19" s="72" t="s">
        <v>39</v>
      </c>
      <c r="B19" s="73"/>
      <c r="C19" s="73"/>
      <c r="D19" s="73"/>
      <c r="E19" s="73"/>
      <c r="G19" s="46"/>
      <c r="H19" s="72" t="s">
        <v>39</v>
      </c>
      <c r="I19" s="73"/>
      <c r="J19" s="73"/>
      <c r="K19" s="73"/>
      <c r="L19" s="73"/>
      <c r="N19" s="46"/>
      <c r="O19" s="72" t="s">
        <v>39</v>
      </c>
      <c r="P19" s="73"/>
      <c r="Q19" s="73"/>
      <c r="R19" s="73"/>
      <c r="S19" s="73"/>
    </row>
  </sheetData>
  <sheetProtection password="88FB" sheet="1" objects="1" scenarios="1"/>
  <protectedRanges>
    <protectedRange sqref="O17:S17" name="範囲6"/>
    <protectedRange sqref="P6:S14" name="範囲5"/>
    <protectedRange sqref="H17:L17" name="範囲4"/>
    <protectedRange sqref="I6:L14" name="範囲3"/>
    <protectedRange sqref="A17:E17" name="範囲2"/>
    <protectedRange sqref="B6:E14" name="範囲1"/>
  </protectedRanges>
  <mergeCells count="43">
    <mergeCell ref="I5:L5"/>
    <mergeCell ref="O16:Q16"/>
    <mergeCell ref="I10:L10"/>
    <mergeCell ref="P5:S5"/>
    <mergeCell ref="P6:S6"/>
    <mergeCell ref="P7:S7"/>
    <mergeCell ref="P8:S8"/>
    <mergeCell ref="I6:L6"/>
    <mergeCell ref="I7:L7"/>
    <mergeCell ref="I8:L8"/>
    <mergeCell ref="I14:L14"/>
    <mergeCell ref="I9:L9"/>
    <mergeCell ref="H16:J16"/>
    <mergeCell ref="P9:S9"/>
    <mergeCell ref="P10:S10"/>
    <mergeCell ref="P11:S11"/>
    <mergeCell ref="A16:C16"/>
    <mergeCell ref="A2:E2"/>
    <mergeCell ref="B6:E6"/>
    <mergeCell ref="B7:E7"/>
    <mergeCell ref="B8:E8"/>
    <mergeCell ref="B9:E9"/>
    <mergeCell ref="A4:E4"/>
    <mergeCell ref="B3:E3"/>
    <mergeCell ref="B5:E5"/>
    <mergeCell ref="B10:E10"/>
    <mergeCell ref="B11:E11"/>
    <mergeCell ref="B12:E12"/>
    <mergeCell ref="B13:E13"/>
    <mergeCell ref="B14:E14"/>
    <mergeCell ref="P12:S12"/>
    <mergeCell ref="P13:S13"/>
    <mergeCell ref="P14:S14"/>
    <mergeCell ref="I11:L11"/>
    <mergeCell ref="I12:L12"/>
    <mergeCell ref="I13:L13"/>
    <mergeCell ref="A1:S1"/>
    <mergeCell ref="O2:S2"/>
    <mergeCell ref="P3:S3"/>
    <mergeCell ref="O4:S4"/>
    <mergeCell ref="H2:L2"/>
    <mergeCell ref="I3:L3"/>
    <mergeCell ref="H4:L4"/>
  </mergeCells>
  <phoneticPr fontId="3"/>
  <dataValidations count="1">
    <dataValidation imeMode="fullAlpha" allowBlank="1" showInputMessage="1" showErrorMessage="1" sqref="B6:E14" xr:uid="{00000000-0002-0000-0400-000000000000}"/>
  </dataValidations>
  <pageMargins left="0.74803149606299213" right="3.937007874015748E-2" top="1.0629921259842521" bottom="0.35433070866141736" header="0.31496062992125984" footer="0.31496062992125984"/>
  <pageSetup paperSize="9" orientation="landscape" horizontalDpi="300" verticalDpi="300" r:id="rId1"/>
  <headerFooter alignWithMargins="0">
    <oddHeader xml:space="preserve">&amp;C
</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0"/>
    <pageSetUpPr fitToPage="1"/>
  </sheetPr>
  <dimension ref="A1:X92"/>
  <sheetViews>
    <sheetView showZeros="0" zoomScale="88" zoomScaleNormal="88" workbookViewId="0">
      <selection activeCell="H16" sqref="H16"/>
    </sheetView>
  </sheetViews>
  <sheetFormatPr defaultRowHeight="13.5"/>
  <cols>
    <col min="1" max="1" width="5" customWidth="1"/>
    <col min="2" max="2" width="4.375" customWidth="1"/>
    <col min="3" max="3" width="19.625" customWidth="1"/>
    <col min="4" max="4" width="17.5" customWidth="1"/>
    <col min="5" max="5" width="5.625" customWidth="1"/>
    <col min="6" max="6" width="6" customWidth="1"/>
    <col min="7" max="7" width="5.625" customWidth="1"/>
    <col min="8" max="8" width="8.625" customWidth="1"/>
    <col min="9" max="9" width="15.625" customWidth="1"/>
    <col min="10" max="11" width="8.125" customWidth="1"/>
    <col min="12" max="12" width="10.625" customWidth="1"/>
    <col min="13" max="13" width="5.625" customWidth="1"/>
    <col min="14" max="14" width="9.625" customWidth="1"/>
    <col min="15" max="16" width="3.625" customWidth="1"/>
    <col min="17" max="18" width="6.625" customWidth="1"/>
    <col min="19" max="19" width="8.625" customWidth="1"/>
    <col min="20" max="20" width="10.25" customWidth="1"/>
    <col min="21" max="21" width="6.75" customWidth="1"/>
    <col min="22" max="22" width="5.875" customWidth="1"/>
  </cols>
  <sheetData>
    <row r="1" spans="1:24" ht="30" customHeight="1">
      <c r="A1" s="859" t="s">
        <v>197</v>
      </c>
      <c r="B1" s="859"/>
      <c r="C1" s="859"/>
      <c r="D1" s="859"/>
      <c r="E1" s="859"/>
      <c r="F1" s="859"/>
      <c r="G1" s="859"/>
      <c r="H1" s="859"/>
      <c r="I1" s="859"/>
      <c r="J1" s="859"/>
      <c r="K1" s="859"/>
      <c r="L1" s="859"/>
      <c r="M1" s="859"/>
      <c r="N1" s="859"/>
      <c r="O1" s="859"/>
      <c r="P1" s="859"/>
      <c r="Q1" s="859"/>
      <c r="R1" s="859"/>
      <c r="S1" s="859"/>
      <c r="T1" s="859"/>
      <c r="U1" s="859"/>
      <c r="V1" s="859"/>
    </row>
    <row r="2" spans="1:24" ht="30" customHeight="1">
      <c r="A2" s="860" t="s">
        <v>153</v>
      </c>
      <c r="B2" s="860"/>
      <c r="C2" s="860"/>
      <c r="D2" s="860"/>
      <c r="E2" s="860"/>
      <c r="F2" s="860"/>
      <c r="G2" s="860"/>
      <c r="H2" s="860"/>
      <c r="I2" s="860"/>
      <c r="J2" s="860"/>
      <c r="K2" s="860"/>
      <c r="L2" s="860"/>
      <c r="M2" s="860"/>
      <c r="N2" s="860"/>
      <c r="O2" s="860"/>
      <c r="P2" s="860"/>
      <c r="Q2" s="860"/>
      <c r="R2" s="860"/>
      <c r="S2" s="860"/>
      <c r="T2" s="860"/>
      <c r="U2" s="860"/>
      <c r="V2" s="860"/>
    </row>
    <row r="3" spans="1:24" ht="30" customHeight="1">
      <c r="A3" s="414" t="s">
        <v>212</v>
      </c>
      <c r="B3" s="414"/>
      <c r="C3" s="414"/>
      <c r="D3" s="414"/>
      <c r="E3" s="414"/>
      <c r="F3" s="414"/>
      <c r="G3" s="414"/>
      <c r="H3" s="414"/>
      <c r="I3" s="414"/>
      <c r="J3" s="414"/>
      <c r="K3" s="414"/>
      <c r="L3" s="414"/>
      <c r="M3" s="414"/>
      <c r="N3" s="414"/>
      <c r="O3" s="414"/>
      <c r="P3" s="414"/>
      <c r="Q3" s="414"/>
      <c r="R3" s="414"/>
      <c r="S3" s="414"/>
      <c r="T3" s="414"/>
      <c r="U3" s="414"/>
      <c r="V3" s="414"/>
    </row>
    <row r="4" spans="1:24" ht="30" customHeight="1">
      <c r="A4" s="414" t="s">
        <v>262</v>
      </c>
      <c r="B4" s="414"/>
      <c r="C4" s="414"/>
      <c r="D4" s="414"/>
      <c r="E4" s="414"/>
      <c r="F4" s="414"/>
      <c r="G4" s="414"/>
      <c r="H4" s="414"/>
      <c r="I4" s="414"/>
      <c r="J4" s="414"/>
      <c r="K4" s="414"/>
      <c r="L4" s="414"/>
      <c r="M4" s="414"/>
      <c r="N4" s="414"/>
      <c r="O4" s="414"/>
      <c r="P4" s="414"/>
      <c r="Q4" s="414"/>
      <c r="R4" s="414"/>
      <c r="S4" s="414"/>
      <c r="T4" s="414"/>
      <c r="U4" s="414"/>
      <c r="V4" s="414"/>
    </row>
    <row r="5" spans="1:24" ht="30" customHeight="1">
      <c r="A5" s="860" t="s">
        <v>155</v>
      </c>
      <c r="B5" s="860"/>
      <c r="C5" s="860"/>
      <c r="D5" s="860"/>
      <c r="E5" s="860"/>
      <c r="F5" s="860"/>
      <c r="G5" s="860"/>
      <c r="H5" s="860"/>
      <c r="I5" s="860"/>
      <c r="J5" s="860"/>
      <c r="K5" s="860"/>
      <c r="L5" s="860"/>
      <c r="M5" s="860"/>
      <c r="N5" s="860"/>
      <c r="O5" s="860"/>
      <c r="P5" s="860"/>
      <c r="Q5" s="860"/>
      <c r="R5" s="860"/>
      <c r="S5" s="860"/>
      <c r="T5" s="860"/>
      <c r="U5" s="860"/>
      <c r="V5" s="860"/>
    </row>
    <row r="6" spans="1:24" ht="30" customHeight="1">
      <c r="A6" s="860" t="s">
        <v>154</v>
      </c>
      <c r="B6" s="860"/>
      <c r="C6" s="860"/>
      <c r="D6" s="860"/>
      <c r="E6" s="860"/>
      <c r="F6" s="860"/>
      <c r="G6" s="860"/>
      <c r="H6" s="860"/>
      <c r="I6" s="860"/>
      <c r="J6" s="860"/>
      <c r="K6" s="860"/>
      <c r="L6" s="860"/>
      <c r="M6" s="860"/>
      <c r="N6" s="860"/>
      <c r="O6" s="860"/>
      <c r="P6" s="860"/>
      <c r="Q6" s="860"/>
      <c r="R6" s="860"/>
      <c r="S6" s="860"/>
      <c r="T6" s="860"/>
      <c r="U6" s="860"/>
      <c r="V6" s="860"/>
    </row>
    <row r="7" spans="1:24" ht="20.100000000000001" customHeight="1">
      <c r="A7" s="873" t="s">
        <v>13</v>
      </c>
      <c r="B7" s="216" t="s">
        <v>117</v>
      </c>
      <c r="C7" s="32" t="s">
        <v>42</v>
      </c>
      <c r="D7" s="854" t="s">
        <v>1</v>
      </c>
      <c r="E7" s="855"/>
      <c r="F7" s="884" t="s">
        <v>29</v>
      </c>
      <c r="G7" s="885"/>
      <c r="H7" s="886"/>
      <c r="I7" s="887"/>
      <c r="J7" s="887"/>
      <c r="K7" s="888"/>
      <c r="L7" s="858" t="s">
        <v>80</v>
      </c>
      <c r="M7" s="864" t="s">
        <v>202</v>
      </c>
      <c r="N7" s="864"/>
      <c r="O7" s="862" t="s">
        <v>66</v>
      </c>
      <c r="P7" s="862"/>
      <c r="Q7" s="862"/>
      <c r="R7" s="861"/>
      <c r="S7" s="861"/>
    </row>
    <row r="8" spans="1:24" ht="20.100000000000001" customHeight="1">
      <c r="A8" s="874"/>
      <c r="B8" s="77">
        <v>7</v>
      </c>
      <c r="C8" s="86">
        <f>IF(ISBLANK(B8),"",VLOOKUP($B$8,$W$16:$X$48,COLUMN()-1,FALSE))</f>
        <v>2025</v>
      </c>
      <c r="D8" s="856"/>
      <c r="E8" s="857"/>
      <c r="F8" s="886"/>
      <c r="G8" s="887"/>
      <c r="H8" s="887"/>
      <c r="I8" s="887"/>
      <c r="J8" s="887"/>
      <c r="K8" s="888"/>
      <c r="L8" s="858"/>
      <c r="M8" s="864"/>
      <c r="N8" s="864"/>
      <c r="O8" s="862" t="s">
        <v>115</v>
      </c>
      <c r="P8" s="862"/>
      <c r="Q8" s="862"/>
      <c r="R8" s="861"/>
      <c r="S8" s="861"/>
    </row>
    <row r="9" spans="1:24" ht="6" customHeight="1">
      <c r="A9" s="119"/>
      <c r="B9" s="120"/>
      <c r="C9" s="120"/>
      <c r="D9" s="120"/>
      <c r="E9" s="120"/>
      <c r="F9" s="120"/>
      <c r="G9" s="120"/>
      <c r="H9" s="120"/>
      <c r="I9" s="120"/>
      <c r="J9" s="120"/>
      <c r="K9" s="120"/>
      <c r="L9" s="120"/>
      <c r="M9" s="120"/>
      <c r="N9" s="120"/>
      <c r="O9" s="120"/>
      <c r="P9" s="120"/>
      <c r="Q9" s="120"/>
      <c r="R9" s="120"/>
      <c r="S9" s="120"/>
    </row>
    <row r="10" spans="1:24" ht="20.100000000000001" customHeight="1">
      <c r="A10" s="862" t="s">
        <v>119</v>
      </c>
      <c r="B10" s="863"/>
      <c r="C10" s="32" t="s">
        <v>5</v>
      </c>
      <c r="D10" s="861"/>
      <c r="E10" s="866"/>
      <c r="F10" s="831" t="s">
        <v>14</v>
      </c>
      <c r="G10" s="832"/>
      <c r="H10" s="886"/>
      <c r="I10" s="887"/>
      <c r="J10" s="887"/>
      <c r="K10" s="888"/>
      <c r="L10" s="878" t="s">
        <v>211</v>
      </c>
      <c r="M10" s="879"/>
      <c r="N10" s="867"/>
      <c r="O10" s="868"/>
      <c r="P10" s="868"/>
      <c r="Q10" s="868"/>
      <c r="R10" s="868"/>
      <c r="S10" s="869"/>
      <c r="T10" s="123" t="str">
        <f>U10&amp;U11&amp;U12</f>
        <v>2025/4/1</v>
      </c>
      <c r="U10">
        <f>C8</f>
        <v>2025</v>
      </c>
      <c r="V10" s="76"/>
    </row>
    <row r="11" spans="1:24" ht="20.100000000000001" customHeight="1">
      <c r="A11" s="863"/>
      <c r="B11" s="863"/>
      <c r="C11" s="32" t="s">
        <v>30</v>
      </c>
      <c r="D11" s="861"/>
      <c r="E11" s="861"/>
      <c r="F11" s="831" t="s">
        <v>15</v>
      </c>
      <c r="G11" s="832"/>
      <c r="H11" s="39" t="s">
        <v>31</v>
      </c>
      <c r="I11" s="875"/>
      <c r="J11" s="876"/>
      <c r="K11" s="877"/>
      <c r="L11" s="880"/>
      <c r="M11" s="881"/>
      <c r="N11" s="870"/>
      <c r="O11" s="871"/>
      <c r="P11" s="871"/>
      <c r="Q11" s="871"/>
      <c r="R11" s="871"/>
      <c r="S11" s="872"/>
      <c r="T11" s="75"/>
      <c r="U11" s="75" t="s">
        <v>82</v>
      </c>
    </row>
    <row r="12" spans="1:24" ht="20.100000000000001" customHeight="1">
      <c r="A12" s="863"/>
      <c r="B12" s="863"/>
      <c r="C12" s="32" t="s">
        <v>6</v>
      </c>
      <c r="D12" s="861"/>
      <c r="E12" s="861"/>
      <c r="F12" s="899"/>
      <c r="G12" s="900"/>
      <c r="H12" s="864"/>
      <c r="I12" s="864"/>
      <c r="J12" s="864"/>
      <c r="K12" s="865"/>
      <c r="L12" s="882"/>
      <c r="M12" s="883"/>
      <c r="N12" s="209" t="s">
        <v>15</v>
      </c>
      <c r="O12" s="886"/>
      <c r="P12" s="887"/>
      <c r="Q12" s="887"/>
      <c r="R12" s="887"/>
      <c r="S12" s="888"/>
      <c r="T12" s="75"/>
      <c r="U12" s="258" t="s">
        <v>136</v>
      </c>
      <c r="V12" s="74"/>
    </row>
    <row r="13" spans="1:24" ht="23.25" customHeight="1">
      <c r="A13" s="837"/>
      <c r="B13" s="838"/>
      <c r="C13" s="81">
        <f>B8</f>
        <v>7</v>
      </c>
      <c r="D13" s="82" t="s">
        <v>13</v>
      </c>
      <c r="E13" s="82"/>
      <c r="F13" s="839">
        <f>F8</f>
        <v>0</v>
      </c>
      <c r="G13" s="839"/>
      <c r="H13" s="839"/>
      <c r="I13" s="839"/>
      <c r="J13" s="839"/>
      <c r="K13" s="839"/>
      <c r="L13" s="839"/>
      <c r="M13" s="210"/>
      <c r="N13" s="83" t="s">
        <v>25</v>
      </c>
      <c r="O13" s="83"/>
      <c r="P13" s="83"/>
      <c r="Q13" s="121" t="s">
        <v>40</v>
      </c>
      <c r="R13" s="84" t="s">
        <v>41</v>
      </c>
      <c r="S13" s="85" t="s">
        <v>26</v>
      </c>
      <c r="T13" s="75"/>
      <c r="W13" s="129"/>
      <c r="X13" s="129"/>
    </row>
    <row r="14" spans="1:24" ht="20.100000000000001" customHeight="1">
      <c r="A14" s="840" t="s">
        <v>3</v>
      </c>
      <c r="B14" s="833"/>
      <c r="C14" s="835" t="s">
        <v>7</v>
      </c>
      <c r="D14" s="835" t="s">
        <v>29</v>
      </c>
      <c r="E14" s="901" t="s">
        <v>4</v>
      </c>
      <c r="F14" s="902"/>
      <c r="G14" s="835" t="s">
        <v>44</v>
      </c>
      <c r="H14" s="835" t="s">
        <v>265</v>
      </c>
      <c r="I14" s="913" t="s">
        <v>138</v>
      </c>
      <c r="J14" s="914"/>
      <c r="K14" s="914"/>
      <c r="L14" s="914"/>
      <c r="M14" s="914"/>
      <c r="N14" s="914"/>
      <c r="O14" s="914"/>
      <c r="P14" s="915"/>
      <c r="Q14" s="919" t="s">
        <v>36</v>
      </c>
      <c r="R14" s="917" t="s">
        <v>68</v>
      </c>
      <c r="S14" s="917" t="s">
        <v>125</v>
      </c>
      <c r="T14" s="75"/>
      <c r="W14" s="897" t="s">
        <v>63</v>
      </c>
      <c r="X14" s="897" t="s">
        <v>42</v>
      </c>
    </row>
    <row r="15" spans="1:24" ht="20.100000000000001" customHeight="1" thickBot="1">
      <c r="A15" s="841"/>
      <c r="B15" s="834"/>
      <c r="C15" s="836"/>
      <c r="D15" s="836"/>
      <c r="E15" s="903"/>
      <c r="F15" s="904"/>
      <c r="G15" s="836"/>
      <c r="H15" s="836"/>
      <c r="I15" s="217" t="s">
        <v>121</v>
      </c>
      <c r="J15" s="911" t="s">
        <v>122</v>
      </c>
      <c r="K15" s="912"/>
      <c r="L15" s="911" t="s">
        <v>123</v>
      </c>
      <c r="M15" s="912"/>
      <c r="N15" s="911" t="s">
        <v>124</v>
      </c>
      <c r="O15" s="916"/>
      <c r="P15" s="912"/>
      <c r="Q15" s="920"/>
      <c r="R15" s="918"/>
      <c r="S15" s="918"/>
      <c r="T15" s="75"/>
      <c r="W15" s="898"/>
      <c r="X15" s="898"/>
    </row>
    <row r="16" spans="1:24" ht="21" customHeight="1">
      <c r="A16" s="88">
        <v>1</v>
      </c>
      <c r="B16" s="117"/>
      <c r="C16" s="89"/>
      <c r="D16" s="91"/>
      <c r="E16" s="850"/>
      <c r="F16" s="851"/>
      <c r="G16" s="90" t="str">
        <f t="shared" ref="G16:G50" si="0">IF(ISBLANK(E16),"",DATEDIF(E16,$T$10,"Y"))</f>
        <v/>
      </c>
      <c r="H16" s="174"/>
      <c r="I16" s="295"/>
      <c r="J16" s="846"/>
      <c r="K16" s="847"/>
      <c r="L16" s="848"/>
      <c r="M16" s="849"/>
      <c r="N16" s="822"/>
      <c r="O16" s="823"/>
      <c r="P16" s="824"/>
      <c r="Q16" s="122"/>
      <c r="R16" s="297"/>
      <c r="S16" s="422"/>
      <c r="T16" s="214"/>
      <c r="U16" s="905" t="s">
        <v>120</v>
      </c>
      <c r="V16" s="905"/>
      <c r="W16" s="432" t="s">
        <v>64</v>
      </c>
      <c r="X16" s="431">
        <v>2019</v>
      </c>
    </row>
    <row r="17" spans="1:24" ht="21" customHeight="1">
      <c r="A17" s="88">
        <v>2</v>
      </c>
      <c r="B17" s="118"/>
      <c r="C17" s="89"/>
      <c r="D17" s="91"/>
      <c r="E17" s="850"/>
      <c r="F17" s="851"/>
      <c r="G17" s="90" t="str">
        <f t="shared" si="0"/>
        <v/>
      </c>
      <c r="H17" s="174"/>
      <c r="I17" s="295"/>
      <c r="J17" s="846"/>
      <c r="K17" s="847"/>
      <c r="L17" s="848"/>
      <c r="M17" s="849"/>
      <c r="N17" s="822"/>
      <c r="O17" s="823"/>
      <c r="P17" s="824"/>
      <c r="Q17" s="122"/>
      <c r="R17" s="298"/>
      <c r="S17" s="422"/>
      <c r="T17" s="213"/>
      <c r="U17" s="906"/>
      <c r="V17" s="906"/>
      <c r="W17" s="431">
        <v>2</v>
      </c>
      <c r="X17" s="432">
        <v>2020</v>
      </c>
    </row>
    <row r="18" spans="1:24" ht="21" customHeight="1">
      <c r="A18" s="88">
        <v>3</v>
      </c>
      <c r="B18" s="118"/>
      <c r="C18" s="89"/>
      <c r="D18" s="91"/>
      <c r="E18" s="850"/>
      <c r="F18" s="851"/>
      <c r="G18" s="90" t="str">
        <f t="shared" si="0"/>
        <v/>
      </c>
      <c r="H18" s="174"/>
      <c r="I18" s="295"/>
      <c r="J18" s="846"/>
      <c r="K18" s="847"/>
      <c r="L18" s="848"/>
      <c r="M18" s="849"/>
      <c r="N18" s="822"/>
      <c r="O18" s="823"/>
      <c r="P18" s="824"/>
      <c r="Q18" s="122"/>
      <c r="R18" s="298"/>
      <c r="S18" s="422"/>
      <c r="T18" s="213"/>
      <c r="U18" s="906"/>
      <c r="V18" s="906"/>
      <c r="W18" s="432">
        <v>3</v>
      </c>
      <c r="X18" s="431">
        <v>2021</v>
      </c>
    </row>
    <row r="19" spans="1:24" ht="21" customHeight="1">
      <c r="A19" s="88">
        <v>4</v>
      </c>
      <c r="B19" s="118"/>
      <c r="C19" s="89"/>
      <c r="D19" s="91"/>
      <c r="E19" s="850"/>
      <c r="F19" s="851"/>
      <c r="G19" s="90" t="str">
        <f t="shared" si="0"/>
        <v/>
      </c>
      <c r="H19" s="174"/>
      <c r="I19" s="295"/>
      <c r="J19" s="846"/>
      <c r="K19" s="847"/>
      <c r="L19" s="848"/>
      <c r="M19" s="849"/>
      <c r="N19" s="822"/>
      <c r="O19" s="823"/>
      <c r="P19" s="824"/>
      <c r="Q19" s="122"/>
      <c r="R19" s="298"/>
      <c r="S19" s="422"/>
      <c r="T19" s="213"/>
      <c r="U19" s="906"/>
      <c r="V19" s="906"/>
      <c r="W19" s="432">
        <v>4</v>
      </c>
      <c r="X19" s="432">
        <v>2022</v>
      </c>
    </row>
    <row r="20" spans="1:24" ht="21" customHeight="1">
      <c r="A20" s="88">
        <v>5</v>
      </c>
      <c r="B20" s="118"/>
      <c r="C20" s="89"/>
      <c r="D20" s="91"/>
      <c r="E20" s="850"/>
      <c r="F20" s="851"/>
      <c r="G20" s="90" t="str">
        <f t="shared" si="0"/>
        <v/>
      </c>
      <c r="H20" s="174"/>
      <c r="I20" s="295"/>
      <c r="J20" s="846"/>
      <c r="K20" s="847"/>
      <c r="L20" s="848"/>
      <c r="M20" s="849"/>
      <c r="N20" s="822"/>
      <c r="O20" s="823"/>
      <c r="P20" s="824"/>
      <c r="Q20" s="122"/>
      <c r="R20" s="298"/>
      <c r="S20" s="422"/>
      <c r="T20" s="213"/>
      <c r="U20" s="906"/>
      <c r="V20" s="906"/>
      <c r="W20" s="431">
        <v>5</v>
      </c>
      <c r="X20" s="431">
        <v>2023</v>
      </c>
    </row>
    <row r="21" spans="1:24" ht="21" customHeight="1">
      <c r="A21" s="88">
        <v>6</v>
      </c>
      <c r="B21" s="118"/>
      <c r="C21" s="89"/>
      <c r="D21" s="91"/>
      <c r="E21" s="850"/>
      <c r="F21" s="851"/>
      <c r="G21" s="90" t="str">
        <f t="shared" si="0"/>
        <v/>
      </c>
      <c r="H21" s="174"/>
      <c r="I21" s="295"/>
      <c r="J21" s="846"/>
      <c r="K21" s="847"/>
      <c r="L21" s="848"/>
      <c r="M21" s="849"/>
      <c r="N21" s="822"/>
      <c r="O21" s="823"/>
      <c r="P21" s="824"/>
      <c r="Q21" s="122"/>
      <c r="R21" s="298"/>
      <c r="S21" s="422"/>
      <c r="T21" s="213"/>
      <c r="U21" s="906"/>
      <c r="V21" s="906"/>
      <c r="W21" s="432">
        <v>6</v>
      </c>
      <c r="X21" s="432">
        <v>2024</v>
      </c>
    </row>
    <row r="22" spans="1:24" ht="21" customHeight="1">
      <c r="A22" s="88">
        <v>7</v>
      </c>
      <c r="B22" s="118"/>
      <c r="C22" s="89"/>
      <c r="D22" s="91"/>
      <c r="E22" s="850"/>
      <c r="F22" s="851"/>
      <c r="G22" s="90" t="str">
        <f t="shared" si="0"/>
        <v/>
      </c>
      <c r="H22" s="174"/>
      <c r="I22" s="295"/>
      <c r="J22" s="846"/>
      <c r="K22" s="847"/>
      <c r="L22" s="848"/>
      <c r="M22" s="849"/>
      <c r="N22" s="822"/>
      <c r="O22" s="823"/>
      <c r="P22" s="824"/>
      <c r="Q22" s="122"/>
      <c r="R22" s="298"/>
      <c r="S22" s="422"/>
      <c r="T22" s="213"/>
      <c r="U22" s="906"/>
      <c r="V22" s="906"/>
      <c r="W22" s="431">
        <v>7</v>
      </c>
      <c r="X22" s="431">
        <v>2025</v>
      </c>
    </row>
    <row r="23" spans="1:24" ht="21" customHeight="1">
      <c r="A23" s="88">
        <v>8</v>
      </c>
      <c r="B23" s="118"/>
      <c r="C23" s="89"/>
      <c r="D23" s="91"/>
      <c r="E23" s="850"/>
      <c r="F23" s="851"/>
      <c r="G23" s="90" t="str">
        <f t="shared" si="0"/>
        <v/>
      </c>
      <c r="H23" s="174"/>
      <c r="I23" s="295"/>
      <c r="J23" s="846"/>
      <c r="K23" s="847"/>
      <c r="L23" s="848"/>
      <c r="M23" s="849"/>
      <c r="N23" s="822"/>
      <c r="O23" s="823"/>
      <c r="P23" s="824"/>
      <c r="Q23" s="122"/>
      <c r="R23" s="298"/>
      <c r="S23" s="422"/>
      <c r="T23" s="213"/>
      <c r="U23" s="906"/>
      <c r="V23" s="906"/>
      <c r="W23" s="432">
        <v>8</v>
      </c>
      <c r="X23" s="432">
        <v>2026</v>
      </c>
    </row>
    <row r="24" spans="1:24" ht="21" customHeight="1">
      <c r="A24" s="88">
        <v>9</v>
      </c>
      <c r="B24" s="118"/>
      <c r="C24" s="89"/>
      <c r="D24" s="91"/>
      <c r="E24" s="850"/>
      <c r="F24" s="851"/>
      <c r="G24" s="90" t="str">
        <f t="shared" si="0"/>
        <v/>
      </c>
      <c r="H24" s="174"/>
      <c r="I24" s="295"/>
      <c r="J24" s="846"/>
      <c r="K24" s="847"/>
      <c r="L24" s="848"/>
      <c r="M24" s="849"/>
      <c r="N24" s="822"/>
      <c r="O24" s="823"/>
      <c r="P24" s="824"/>
      <c r="Q24" s="122"/>
      <c r="R24" s="298"/>
      <c r="S24" s="422"/>
      <c r="T24" s="213"/>
      <c r="U24" s="906"/>
      <c r="V24" s="906"/>
      <c r="W24" s="432">
        <v>9</v>
      </c>
      <c r="X24" s="431">
        <v>2027</v>
      </c>
    </row>
    <row r="25" spans="1:24" ht="21" customHeight="1">
      <c r="A25" s="88">
        <v>10</v>
      </c>
      <c r="B25" s="118"/>
      <c r="C25" s="89"/>
      <c r="D25" s="91"/>
      <c r="E25" s="852"/>
      <c r="F25" s="853"/>
      <c r="G25" s="90" t="str">
        <f t="shared" si="0"/>
        <v/>
      </c>
      <c r="H25" s="174"/>
      <c r="I25" s="295"/>
      <c r="J25" s="846"/>
      <c r="K25" s="847"/>
      <c r="L25" s="848"/>
      <c r="M25" s="849"/>
      <c r="N25" s="822"/>
      <c r="O25" s="823"/>
      <c r="P25" s="824"/>
      <c r="Q25" s="122"/>
      <c r="R25" s="298"/>
      <c r="S25" s="422"/>
      <c r="T25" s="213"/>
      <c r="U25" s="906"/>
      <c r="V25" s="906"/>
      <c r="W25" s="431">
        <v>10</v>
      </c>
      <c r="X25" s="432">
        <v>2028</v>
      </c>
    </row>
    <row r="26" spans="1:24" ht="21" customHeight="1">
      <c r="A26" s="88">
        <v>11</v>
      </c>
      <c r="B26" s="118"/>
      <c r="C26" s="89"/>
      <c r="D26" s="91"/>
      <c r="E26" s="850"/>
      <c r="F26" s="851"/>
      <c r="G26" s="90" t="str">
        <f t="shared" si="0"/>
        <v/>
      </c>
      <c r="H26" s="174"/>
      <c r="I26" s="295"/>
      <c r="J26" s="846"/>
      <c r="K26" s="847"/>
      <c r="L26" s="848"/>
      <c r="M26" s="849"/>
      <c r="N26" s="822"/>
      <c r="O26" s="823"/>
      <c r="P26" s="824"/>
      <c r="Q26" s="122"/>
      <c r="R26" s="298"/>
      <c r="S26" s="422"/>
      <c r="T26" s="213"/>
      <c r="U26" s="906"/>
      <c r="V26" s="906"/>
      <c r="W26" s="432">
        <v>11</v>
      </c>
      <c r="X26" s="431">
        <v>2029</v>
      </c>
    </row>
    <row r="27" spans="1:24" ht="21" customHeight="1">
      <c r="A27" s="88">
        <v>12</v>
      </c>
      <c r="B27" s="118"/>
      <c r="C27" s="89"/>
      <c r="D27" s="91"/>
      <c r="E27" s="850"/>
      <c r="F27" s="851"/>
      <c r="G27" s="90" t="str">
        <f t="shared" si="0"/>
        <v/>
      </c>
      <c r="H27" s="174"/>
      <c r="I27" s="295"/>
      <c r="J27" s="846"/>
      <c r="K27" s="847"/>
      <c r="L27" s="848"/>
      <c r="M27" s="849"/>
      <c r="N27" s="822"/>
      <c r="O27" s="823"/>
      <c r="P27" s="824"/>
      <c r="Q27" s="122"/>
      <c r="R27" s="298"/>
      <c r="S27" s="422"/>
      <c r="T27" s="213"/>
      <c r="U27" s="906"/>
      <c r="V27" s="906"/>
      <c r="W27" s="431">
        <v>12</v>
      </c>
      <c r="X27" s="432">
        <v>2030</v>
      </c>
    </row>
    <row r="28" spans="1:24" ht="21" customHeight="1">
      <c r="A28" s="88">
        <v>13</v>
      </c>
      <c r="B28" s="118"/>
      <c r="C28" s="89"/>
      <c r="D28" s="91"/>
      <c r="E28" s="850"/>
      <c r="F28" s="851"/>
      <c r="G28" s="90" t="str">
        <f t="shared" si="0"/>
        <v/>
      </c>
      <c r="H28" s="174"/>
      <c r="I28" s="295"/>
      <c r="J28" s="846"/>
      <c r="K28" s="847"/>
      <c r="L28" s="848"/>
      <c r="M28" s="849"/>
      <c r="N28" s="822"/>
      <c r="O28" s="823"/>
      <c r="P28" s="824"/>
      <c r="Q28" s="122"/>
      <c r="R28" s="298"/>
      <c r="S28" s="422"/>
      <c r="T28" s="213"/>
      <c r="U28" s="906"/>
      <c r="V28" s="906"/>
      <c r="W28" s="432">
        <v>13</v>
      </c>
      <c r="X28" s="431">
        <v>2031</v>
      </c>
    </row>
    <row r="29" spans="1:24" ht="21" customHeight="1">
      <c r="A29" s="88">
        <v>14</v>
      </c>
      <c r="B29" s="118"/>
      <c r="C29" s="89"/>
      <c r="D29" s="91"/>
      <c r="E29" s="850"/>
      <c r="F29" s="851"/>
      <c r="G29" s="90" t="str">
        <f t="shared" si="0"/>
        <v/>
      </c>
      <c r="H29" s="174"/>
      <c r="I29" s="296"/>
      <c r="J29" s="846"/>
      <c r="K29" s="847"/>
      <c r="L29" s="848"/>
      <c r="M29" s="849"/>
      <c r="N29" s="822"/>
      <c r="O29" s="823"/>
      <c r="P29" s="824"/>
      <c r="Q29" s="122"/>
      <c r="R29" s="298"/>
      <c r="S29" s="422"/>
      <c r="T29" s="213"/>
      <c r="U29" s="906"/>
      <c r="V29" s="906"/>
      <c r="W29" s="432">
        <v>14</v>
      </c>
      <c r="X29" s="432">
        <v>2032</v>
      </c>
    </row>
    <row r="30" spans="1:24" ht="21" customHeight="1">
      <c r="A30" s="88">
        <v>15</v>
      </c>
      <c r="B30" s="118"/>
      <c r="C30" s="89"/>
      <c r="D30" s="91"/>
      <c r="E30" s="850"/>
      <c r="F30" s="851"/>
      <c r="G30" s="90" t="str">
        <f t="shared" si="0"/>
        <v/>
      </c>
      <c r="H30" s="174"/>
      <c r="I30" s="295"/>
      <c r="J30" s="846"/>
      <c r="K30" s="847"/>
      <c r="L30" s="848"/>
      <c r="M30" s="849"/>
      <c r="N30" s="822"/>
      <c r="O30" s="823"/>
      <c r="P30" s="824"/>
      <c r="Q30" s="122"/>
      <c r="R30" s="298"/>
      <c r="S30" s="422"/>
      <c r="T30" s="213"/>
      <c r="U30" s="906"/>
      <c r="V30" s="906"/>
      <c r="W30" s="431">
        <v>15</v>
      </c>
      <c r="X30" s="431">
        <v>2033</v>
      </c>
    </row>
    <row r="31" spans="1:24" ht="21" customHeight="1">
      <c r="A31" s="304">
        <v>16</v>
      </c>
      <c r="B31" s="117"/>
      <c r="C31" s="89"/>
      <c r="D31" s="91"/>
      <c r="E31" s="850"/>
      <c r="F31" s="851"/>
      <c r="G31" s="304" t="str">
        <f t="shared" si="0"/>
        <v/>
      </c>
      <c r="H31" s="174"/>
      <c r="I31" s="295"/>
      <c r="J31" s="846"/>
      <c r="K31" s="847"/>
      <c r="L31" s="848"/>
      <c r="M31" s="849"/>
      <c r="N31" s="822"/>
      <c r="O31" s="823"/>
      <c r="P31" s="824"/>
      <c r="Q31" s="360"/>
      <c r="R31" s="297"/>
      <c r="S31" s="295"/>
      <c r="T31" s="213"/>
      <c r="U31" s="906"/>
      <c r="V31" s="906"/>
      <c r="W31" s="432">
        <v>16</v>
      </c>
      <c r="X31" s="432">
        <v>2034</v>
      </c>
    </row>
    <row r="32" spans="1:24" ht="21" customHeight="1">
      <c r="A32" s="304">
        <v>17</v>
      </c>
      <c r="B32" s="117"/>
      <c r="C32" s="89"/>
      <c r="D32" s="91"/>
      <c r="E32" s="852"/>
      <c r="F32" s="853"/>
      <c r="G32" s="304" t="str">
        <f t="shared" si="0"/>
        <v/>
      </c>
      <c r="H32" s="174"/>
      <c r="I32" s="295"/>
      <c r="J32" s="846"/>
      <c r="K32" s="847"/>
      <c r="L32" s="848"/>
      <c r="M32" s="849"/>
      <c r="N32" s="822"/>
      <c r="O32" s="823"/>
      <c r="P32" s="824"/>
      <c r="Q32" s="360"/>
      <c r="R32" s="297"/>
      <c r="S32" s="295"/>
      <c r="T32" s="213"/>
      <c r="U32" s="906"/>
      <c r="V32" s="906"/>
      <c r="W32" s="431">
        <v>17</v>
      </c>
      <c r="X32" s="431">
        <v>2035</v>
      </c>
    </row>
    <row r="33" spans="1:24" ht="21" customHeight="1">
      <c r="A33" s="304">
        <v>18</v>
      </c>
      <c r="B33" s="117"/>
      <c r="C33" s="89"/>
      <c r="D33" s="91"/>
      <c r="E33" s="850"/>
      <c r="F33" s="851"/>
      <c r="G33" s="304" t="str">
        <f t="shared" si="0"/>
        <v/>
      </c>
      <c r="H33" s="174"/>
      <c r="I33" s="295"/>
      <c r="J33" s="846"/>
      <c r="K33" s="847"/>
      <c r="L33" s="848"/>
      <c r="M33" s="849"/>
      <c r="N33" s="822"/>
      <c r="O33" s="823"/>
      <c r="P33" s="824"/>
      <c r="Q33" s="360"/>
      <c r="R33" s="297"/>
      <c r="S33" s="295"/>
      <c r="T33" s="213"/>
      <c r="U33" s="906"/>
      <c r="V33" s="906"/>
      <c r="W33" s="432">
        <v>18</v>
      </c>
      <c r="X33" s="432">
        <v>2036</v>
      </c>
    </row>
    <row r="34" spans="1:24" ht="21" customHeight="1">
      <c r="A34" s="304">
        <v>19</v>
      </c>
      <c r="B34" s="117"/>
      <c r="C34" s="89"/>
      <c r="D34" s="91"/>
      <c r="E34" s="850"/>
      <c r="F34" s="851"/>
      <c r="G34" s="304" t="str">
        <f t="shared" si="0"/>
        <v/>
      </c>
      <c r="H34" s="174"/>
      <c r="I34" s="306"/>
      <c r="J34" s="846"/>
      <c r="K34" s="847"/>
      <c r="L34" s="848"/>
      <c r="M34" s="849"/>
      <c r="N34" s="822"/>
      <c r="O34" s="823"/>
      <c r="P34" s="824"/>
      <c r="Q34" s="360"/>
      <c r="R34" s="297"/>
      <c r="S34" s="295"/>
      <c r="T34" s="213"/>
      <c r="U34" s="906"/>
      <c r="V34" s="906"/>
      <c r="W34" s="432">
        <v>19</v>
      </c>
      <c r="X34" s="431">
        <v>2037</v>
      </c>
    </row>
    <row r="35" spans="1:24" ht="21" customHeight="1">
      <c r="A35" s="304">
        <v>20</v>
      </c>
      <c r="B35" s="117"/>
      <c r="C35" s="426"/>
      <c r="D35" s="92"/>
      <c r="E35" s="850"/>
      <c r="F35" s="851"/>
      <c r="G35" s="304" t="str">
        <f t="shared" si="0"/>
        <v/>
      </c>
      <c r="H35" s="174"/>
      <c r="I35" s="306"/>
      <c r="J35" s="846"/>
      <c r="K35" s="847"/>
      <c r="L35" s="848"/>
      <c r="M35" s="849"/>
      <c r="N35" s="822"/>
      <c r="O35" s="823"/>
      <c r="P35" s="824"/>
      <c r="Q35" s="360"/>
      <c r="R35" s="297"/>
      <c r="S35" s="295"/>
      <c r="T35" s="213"/>
      <c r="U35" s="906"/>
      <c r="V35" s="906"/>
      <c r="W35" s="431">
        <v>20</v>
      </c>
      <c r="X35" s="432">
        <v>2038</v>
      </c>
    </row>
    <row r="36" spans="1:24" ht="21" customHeight="1">
      <c r="A36" s="88">
        <v>21</v>
      </c>
      <c r="B36" s="118"/>
      <c r="C36" s="89"/>
      <c r="D36" s="428"/>
      <c r="E36" s="891"/>
      <c r="F36" s="892"/>
      <c r="G36" s="88" t="str">
        <f t="shared" si="0"/>
        <v/>
      </c>
      <c r="H36" s="307"/>
      <c r="I36" s="429"/>
      <c r="J36" s="842"/>
      <c r="K36" s="843"/>
      <c r="L36" s="844"/>
      <c r="M36" s="845"/>
      <c r="N36" s="825"/>
      <c r="O36" s="826"/>
      <c r="P36" s="827"/>
      <c r="Q36" s="122"/>
      <c r="R36" s="298"/>
      <c r="S36" s="422"/>
      <c r="T36" s="213"/>
      <c r="U36" s="906"/>
      <c r="V36" s="906"/>
      <c r="W36" s="432">
        <v>21</v>
      </c>
      <c r="X36" s="431">
        <v>2039</v>
      </c>
    </row>
    <row r="37" spans="1:24" ht="21" customHeight="1">
      <c r="A37" s="88">
        <v>22</v>
      </c>
      <c r="B37" s="118"/>
      <c r="C37" s="89"/>
      <c r="D37" s="418"/>
      <c r="E37" s="891"/>
      <c r="F37" s="892"/>
      <c r="G37" s="419" t="str">
        <f t="shared" si="0"/>
        <v/>
      </c>
      <c r="H37" s="307"/>
      <c r="I37" s="420"/>
      <c r="J37" s="842"/>
      <c r="K37" s="843"/>
      <c r="L37" s="844"/>
      <c r="M37" s="845"/>
      <c r="N37" s="825"/>
      <c r="O37" s="826"/>
      <c r="P37" s="827"/>
      <c r="Q37" s="122"/>
      <c r="R37" s="298"/>
      <c r="S37" s="422"/>
      <c r="T37" s="213"/>
      <c r="U37" s="906"/>
      <c r="V37" s="906"/>
      <c r="W37" s="432">
        <v>22</v>
      </c>
      <c r="X37" s="432">
        <v>2040</v>
      </c>
    </row>
    <row r="38" spans="1:24" ht="21" customHeight="1">
      <c r="A38" s="304">
        <v>23</v>
      </c>
      <c r="B38" s="117"/>
      <c r="C38" s="426"/>
      <c r="D38" s="92"/>
      <c r="E38" s="852"/>
      <c r="F38" s="853"/>
      <c r="G38" s="304" t="str">
        <f t="shared" si="0"/>
        <v/>
      </c>
      <c r="H38" s="174"/>
      <c r="I38" s="306"/>
      <c r="J38" s="846"/>
      <c r="K38" s="847"/>
      <c r="L38" s="848"/>
      <c r="M38" s="849"/>
      <c r="N38" s="822"/>
      <c r="O38" s="823"/>
      <c r="P38" s="824"/>
      <c r="Q38" s="360"/>
      <c r="R38" s="297"/>
      <c r="S38" s="295"/>
      <c r="T38" s="213"/>
      <c r="U38" s="906"/>
      <c r="V38" s="906"/>
      <c r="W38" s="431">
        <v>23</v>
      </c>
      <c r="X38" s="431">
        <v>2041</v>
      </c>
    </row>
    <row r="39" spans="1:24" ht="21" customHeight="1">
      <c r="A39" s="304">
        <v>24</v>
      </c>
      <c r="B39" s="117"/>
      <c r="C39" s="426"/>
      <c r="D39" s="92"/>
      <c r="E39" s="850"/>
      <c r="F39" s="851"/>
      <c r="G39" s="304" t="str">
        <f t="shared" si="0"/>
        <v/>
      </c>
      <c r="H39" s="174"/>
      <c r="I39" s="306"/>
      <c r="J39" s="846"/>
      <c r="K39" s="847"/>
      <c r="L39" s="848"/>
      <c r="M39" s="849"/>
      <c r="N39" s="822"/>
      <c r="O39" s="823"/>
      <c r="P39" s="824"/>
      <c r="Q39" s="360"/>
      <c r="R39" s="297"/>
      <c r="S39" s="295"/>
      <c r="T39" s="213"/>
      <c r="U39" s="906"/>
      <c r="V39" s="906"/>
      <c r="W39" s="432">
        <v>24</v>
      </c>
      <c r="X39" s="432">
        <v>2042</v>
      </c>
    </row>
    <row r="40" spans="1:24" ht="21" customHeight="1">
      <c r="A40" s="88">
        <v>25</v>
      </c>
      <c r="B40" s="118"/>
      <c r="C40" s="89"/>
      <c r="D40" s="91"/>
      <c r="E40" s="850"/>
      <c r="F40" s="851"/>
      <c r="G40" s="90" t="str">
        <f t="shared" si="0"/>
        <v/>
      </c>
      <c r="H40" s="174"/>
      <c r="I40" s="305"/>
      <c r="J40" s="846"/>
      <c r="K40" s="847"/>
      <c r="L40" s="848"/>
      <c r="M40" s="849"/>
      <c r="N40" s="822"/>
      <c r="O40" s="823"/>
      <c r="P40" s="824"/>
      <c r="Q40" s="122"/>
      <c r="R40" s="298"/>
      <c r="S40" s="422"/>
      <c r="T40" s="213"/>
      <c r="U40" s="906"/>
      <c r="V40" s="906"/>
      <c r="W40" s="432">
        <v>25</v>
      </c>
      <c r="X40" s="431">
        <v>2043</v>
      </c>
    </row>
    <row r="41" spans="1:24" ht="21" customHeight="1">
      <c r="A41" s="88">
        <v>26</v>
      </c>
      <c r="B41" s="118"/>
      <c r="C41" s="89"/>
      <c r="D41" s="91"/>
      <c r="E41" s="889"/>
      <c r="F41" s="890"/>
      <c r="G41" s="90" t="str">
        <f t="shared" si="0"/>
        <v/>
      </c>
      <c r="H41" s="174"/>
      <c r="I41" s="305"/>
      <c r="J41" s="846"/>
      <c r="K41" s="847"/>
      <c r="L41" s="848"/>
      <c r="M41" s="849"/>
      <c r="N41" s="822"/>
      <c r="O41" s="823"/>
      <c r="P41" s="824"/>
      <c r="Q41" s="122"/>
      <c r="R41" s="298"/>
      <c r="S41" s="422"/>
      <c r="T41" s="213"/>
      <c r="U41" s="906"/>
      <c r="V41" s="906"/>
      <c r="W41" s="431">
        <v>26</v>
      </c>
      <c r="X41" s="432">
        <v>2044</v>
      </c>
    </row>
    <row r="42" spans="1:24" ht="21" customHeight="1">
      <c r="A42" s="88">
        <v>27</v>
      </c>
      <c r="B42" s="118"/>
      <c r="C42" s="89"/>
      <c r="D42" s="91"/>
      <c r="E42" s="850"/>
      <c r="F42" s="851"/>
      <c r="G42" s="90" t="str">
        <f t="shared" si="0"/>
        <v/>
      </c>
      <c r="H42" s="174"/>
      <c r="I42" s="306"/>
      <c r="J42" s="846"/>
      <c r="K42" s="847"/>
      <c r="L42" s="848"/>
      <c r="M42" s="849"/>
      <c r="N42" s="822"/>
      <c r="O42" s="823"/>
      <c r="P42" s="824"/>
      <c r="Q42" s="122"/>
      <c r="R42" s="298"/>
      <c r="S42" s="422"/>
      <c r="T42" s="213"/>
      <c r="U42" s="906"/>
      <c r="V42" s="906"/>
      <c r="W42" s="432">
        <v>27</v>
      </c>
      <c r="X42" s="431">
        <v>2045</v>
      </c>
    </row>
    <row r="43" spans="1:24" ht="21" customHeight="1">
      <c r="A43" s="88">
        <v>28</v>
      </c>
      <c r="B43" s="118"/>
      <c r="C43" s="89"/>
      <c r="D43" s="91"/>
      <c r="E43" s="850"/>
      <c r="F43" s="851"/>
      <c r="G43" s="90" t="str">
        <f t="shared" si="0"/>
        <v/>
      </c>
      <c r="H43" s="174"/>
      <c r="I43" s="305"/>
      <c r="J43" s="846"/>
      <c r="K43" s="847"/>
      <c r="L43" s="848"/>
      <c r="M43" s="849"/>
      <c r="N43" s="822"/>
      <c r="O43" s="823"/>
      <c r="P43" s="824"/>
      <c r="Q43" s="122"/>
      <c r="R43" s="298"/>
      <c r="S43" s="422"/>
      <c r="T43" s="213"/>
      <c r="U43" s="906"/>
      <c r="V43" s="906"/>
      <c r="W43" s="431">
        <v>28</v>
      </c>
      <c r="X43" s="432">
        <v>2046</v>
      </c>
    </row>
    <row r="44" spans="1:24" ht="21" customHeight="1">
      <c r="A44" s="88">
        <v>29</v>
      </c>
      <c r="B44" s="118"/>
      <c r="C44" s="89"/>
      <c r="D44" s="91"/>
      <c r="E44" s="852"/>
      <c r="F44" s="853"/>
      <c r="G44" s="90" t="str">
        <f t="shared" si="0"/>
        <v/>
      </c>
      <c r="H44" s="174"/>
      <c r="I44" s="305"/>
      <c r="J44" s="846"/>
      <c r="K44" s="847"/>
      <c r="L44" s="848"/>
      <c r="M44" s="849"/>
      <c r="N44" s="822"/>
      <c r="O44" s="823"/>
      <c r="P44" s="824"/>
      <c r="Q44" s="122"/>
      <c r="R44" s="298"/>
      <c r="S44" s="422"/>
      <c r="T44" s="213"/>
      <c r="U44" s="906"/>
      <c r="V44" s="906"/>
      <c r="W44" s="432">
        <v>29</v>
      </c>
      <c r="X44" s="431">
        <v>2047</v>
      </c>
    </row>
    <row r="45" spans="1:24" ht="21" customHeight="1">
      <c r="A45" s="88">
        <v>30</v>
      </c>
      <c r="B45" s="118"/>
      <c r="C45" s="89"/>
      <c r="D45" s="91"/>
      <c r="E45" s="852"/>
      <c r="F45" s="853"/>
      <c r="G45" s="90" t="str">
        <f t="shared" si="0"/>
        <v/>
      </c>
      <c r="H45" s="174"/>
      <c r="I45" s="306"/>
      <c r="J45" s="846"/>
      <c r="K45" s="847"/>
      <c r="L45" s="848"/>
      <c r="M45" s="849"/>
      <c r="N45" s="822"/>
      <c r="O45" s="823"/>
      <c r="P45" s="824"/>
      <c r="Q45" s="122"/>
      <c r="R45" s="298"/>
      <c r="S45" s="422"/>
      <c r="T45" s="213"/>
      <c r="U45" s="906"/>
      <c r="V45" s="906"/>
      <c r="W45" s="432">
        <v>30</v>
      </c>
      <c r="X45" s="432">
        <v>2048</v>
      </c>
    </row>
    <row r="46" spans="1:24" ht="21" customHeight="1">
      <c r="A46" s="88">
        <v>31</v>
      </c>
      <c r="B46" s="118"/>
      <c r="C46" s="89"/>
      <c r="D46" s="91"/>
      <c r="E46" s="850"/>
      <c r="F46" s="851"/>
      <c r="G46" s="90" t="str">
        <f t="shared" si="0"/>
        <v/>
      </c>
      <c r="H46" s="174"/>
      <c r="I46" s="305"/>
      <c r="J46" s="846"/>
      <c r="K46" s="847"/>
      <c r="L46" s="848"/>
      <c r="M46" s="849"/>
      <c r="N46" s="822"/>
      <c r="O46" s="823"/>
      <c r="P46" s="824"/>
      <c r="Q46" s="122"/>
      <c r="R46" s="298"/>
      <c r="S46" s="422"/>
      <c r="T46" s="213"/>
      <c r="U46" s="906"/>
      <c r="V46" s="906"/>
      <c r="W46" s="431">
        <v>31</v>
      </c>
      <c r="X46" s="431">
        <v>2049</v>
      </c>
    </row>
    <row r="47" spans="1:24" ht="21" customHeight="1">
      <c r="A47" s="88">
        <v>32</v>
      </c>
      <c r="B47" s="118"/>
      <c r="C47" s="89"/>
      <c r="D47" s="91"/>
      <c r="E47" s="850"/>
      <c r="F47" s="851"/>
      <c r="G47" s="90" t="str">
        <f t="shared" si="0"/>
        <v/>
      </c>
      <c r="H47" s="174"/>
      <c r="I47" s="305"/>
      <c r="J47" s="846"/>
      <c r="K47" s="847"/>
      <c r="L47" s="848"/>
      <c r="M47" s="849"/>
      <c r="N47" s="822"/>
      <c r="O47" s="823"/>
      <c r="P47" s="824"/>
      <c r="Q47" s="122"/>
      <c r="R47" s="298"/>
      <c r="S47" s="422"/>
      <c r="T47" s="213"/>
      <c r="U47" s="906"/>
      <c r="V47" s="906"/>
      <c r="W47" s="432">
        <v>32</v>
      </c>
      <c r="X47" s="432">
        <v>2050</v>
      </c>
    </row>
    <row r="48" spans="1:24" ht="21" customHeight="1">
      <c r="A48" s="88">
        <v>33</v>
      </c>
      <c r="B48" s="118"/>
      <c r="C48" s="89"/>
      <c r="D48" s="91"/>
      <c r="E48" s="852"/>
      <c r="F48" s="853"/>
      <c r="G48" s="90" t="str">
        <f t="shared" si="0"/>
        <v/>
      </c>
      <c r="H48" s="174"/>
      <c r="I48" s="306"/>
      <c r="J48" s="846"/>
      <c r="K48" s="847"/>
      <c r="L48" s="848"/>
      <c r="M48" s="849"/>
      <c r="N48" s="822"/>
      <c r="O48" s="823"/>
      <c r="P48" s="824"/>
      <c r="Q48" s="122"/>
      <c r="R48" s="298"/>
      <c r="S48" s="422"/>
      <c r="T48" s="213"/>
      <c r="U48" s="906"/>
      <c r="V48" s="906"/>
      <c r="W48" s="432"/>
      <c r="X48" s="432"/>
    </row>
    <row r="49" spans="1:24" ht="21" customHeight="1">
      <c r="A49" s="88">
        <v>34</v>
      </c>
      <c r="B49" s="118"/>
      <c r="C49" s="89"/>
      <c r="D49" s="91"/>
      <c r="E49" s="852"/>
      <c r="F49" s="853"/>
      <c r="G49" s="90" t="str">
        <f t="shared" si="0"/>
        <v/>
      </c>
      <c r="H49" s="174"/>
      <c r="I49" s="305"/>
      <c r="J49" s="846"/>
      <c r="K49" s="847"/>
      <c r="L49" s="848"/>
      <c r="M49" s="849"/>
      <c r="N49" s="822"/>
      <c r="O49" s="823"/>
      <c r="P49" s="824"/>
      <c r="Q49" s="122"/>
      <c r="R49" s="298"/>
      <c r="S49" s="422"/>
      <c r="T49" s="213"/>
      <c r="U49" s="906"/>
      <c r="V49" s="906"/>
      <c r="W49" s="431"/>
      <c r="X49" s="432"/>
    </row>
    <row r="50" spans="1:24" ht="21" customHeight="1">
      <c r="A50" s="88">
        <v>35</v>
      </c>
      <c r="B50" s="118"/>
      <c r="C50" s="89"/>
      <c r="D50" s="91"/>
      <c r="E50" s="850"/>
      <c r="F50" s="851"/>
      <c r="G50" s="90" t="str">
        <f t="shared" si="0"/>
        <v/>
      </c>
      <c r="H50" s="381"/>
      <c r="I50" s="305"/>
      <c r="J50" s="907"/>
      <c r="K50" s="908"/>
      <c r="L50" s="848"/>
      <c r="M50" s="849"/>
      <c r="N50" s="822"/>
      <c r="O50" s="823"/>
      <c r="P50" s="824"/>
      <c r="Q50" s="122"/>
      <c r="R50" s="298"/>
      <c r="S50" s="422"/>
      <c r="T50" s="213"/>
      <c r="U50" s="906"/>
      <c r="V50" s="906"/>
      <c r="W50" s="432"/>
      <c r="X50" s="432"/>
    </row>
    <row r="51" spans="1:24" ht="21" customHeight="1">
      <c r="A51" s="88">
        <v>36</v>
      </c>
      <c r="B51" s="118"/>
      <c r="C51" s="89"/>
      <c r="D51" s="91"/>
      <c r="E51" s="850"/>
      <c r="F51" s="851"/>
      <c r="G51" s="304" t="str">
        <f t="shared" ref="G51:G60" si="1">IF(ISBLANK(E51),"",DATEDIF(E51,$T$10,"Y"))</f>
        <v/>
      </c>
      <c r="H51" s="174"/>
      <c r="I51" s="306"/>
      <c r="J51" s="846"/>
      <c r="K51" s="847"/>
      <c r="L51" s="844"/>
      <c r="M51" s="845"/>
      <c r="N51" s="825"/>
      <c r="O51" s="826"/>
      <c r="P51" s="827"/>
      <c r="Q51" s="122"/>
      <c r="R51" s="298"/>
      <c r="S51" s="422"/>
      <c r="T51" s="213"/>
      <c r="U51" s="906"/>
      <c r="V51" s="906"/>
      <c r="W51" s="432"/>
      <c r="X51" s="432"/>
    </row>
    <row r="52" spans="1:24" ht="21" customHeight="1">
      <c r="A52" s="88">
        <v>37</v>
      </c>
      <c r="B52" s="118"/>
      <c r="C52" s="89"/>
      <c r="D52" s="91"/>
      <c r="E52" s="850"/>
      <c r="F52" s="851"/>
      <c r="G52" s="90" t="str">
        <f t="shared" si="1"/>
        <v/>
      </c>
      <c r="H52" s="174"/>
      <c r="I52" s="295"/>
      <c r="J52" s="846"/>
      <c r="K52" s="847"/>
      <c r="L52" s="848"/>
      <c r="M52" s="849"/>
      <c r="N52" s="822"/>
      <c r="O52" s="823"/>
      <c r="P52" s="824"/>
      <c r="Q52" s="122"/>
      <c r="R52" s="298"/>
      <c r="S52" s="422"/>
      <c r="T52" s="213"/>
      <c r="U52" s="906"/>
      <c r="V52" s="906"/>
      <c r="W52" s="431"/>
      <c r="X52" s="432"/>
    </row>
    <row r="53" spans="1:24" ht="21" customHeight="1">
      <c r="A53" s="88">
        <v>38</v>
      </c>
      <c r="B53" s="118"/>
      <c r="C53" s="89"/>
      <c r="D53" s="91"/>
      <c r="E53" s="850"/>
      <c r="F53" s="851"/>
      <c r="G53" s="90" t="str">
        <f t="shared" si="1"/>
        <v/>
      </c>
      <c r="H53" s="174"/>
      <c r="I53" s="305"/>
      <c r="J53" s="846"/>
      <c r="K53" s="847"/>
      <c r="L53" s="848"/>
      <c r="M53" s="849"/>
      <c r="N53" s="822"/>
      <c r="O53" s="823"/>
      <c r="P53" s="824"/>
      <c r="Q53" s="122"/>
      <c r="R53" s="298"/>
      <c r="S53" s="422"/>
      <c r="T53" s="213"/>
      <c r="U53" s="906"/>
      <c r="V53" s="906"/>
      <c r="W53" s="432"/>
      <c r="X53" s="432"/>
    </row>
    <row r="54" spans="1:24" ht="21" customHeight="1">
      <c r="A54" s="88">
        <v>39</v>
      </c>
      <c r="B54" s="118"/>
      <c r="C54" s="89"/>
      <c r="D54" s="91"/>
      <c r="E54" s="852"/>
      <c r="F54" s="853"/>
      <c r="G54" s="90" t="str">
        <f t="shared" si="1"/>
        <v/>
      </c>
      <c r="H54" s="174"/>
      <c r="I54" s="295"/>
      <c r="J54" s="846"/>
      <c r="K54" s="847"/>
      <c r="L54" s="848"/>
      <c r="M54" s="849"/>
      <c r="N54" s="822"/>
      <c r="O54" s="823"/>
      <c r="P54" s="824"/>
      <c r="Q54" s="122"/>
      <c r="R54" s="298"/>
      <c r="S54" s="422"/>
      <c r="T54" s="213"/>
      <c r="U54" s="906"/>
      <c r="V54" s="906"/>
      <c r="W54" s="432"/>
      <c r="X54" s="432"/>
    </row>
    <row r="55" spans="1:24" ht="21" customHeight="1" thickBot="1">
      <c r="A55" s="90">
        <v>40</v>
      </c>
      <c r="B55" s="382"/>
      <c r="C55" s="380"/>
      <c r="D55" s="91"/>
      <c r="E55" s="893"/>
      <c r="F55" s="894"/>
      <c r="G55" s="90" t="str">
        <f t="shared" si="1"/>
        <v/>
      </c>
      <c r="H55" s="381"/>
      <c r="I55" s="305"/>
      <c r="J55" s="907"/>
      <c r="K55" s="908"/>
      <c r="L55" s="921"/>
      <c r="M55" s="922"/>
      <c r="N55" s="828"/>
      <c r="O55" s="829"/>
      <c r="P55" s="830"/>
      <c r="Q55" s="383"/>
      <c r="R55" s="384"/>
      <c r="S55" s="424"/>
      <c r="T55" s="213"/>
      <c r="U55" s="906"/>
      <c r="V55" s="906"/>
      <c r="W55" s="432"/>
      <c r="X55" s="432"/>
    </row>
    <row r="56" spans="1:24" ht="21" customHeight="1">
      <c r="A56" s="385" t="s">
        <v>47</v>
      </c>
      <c r="B56" s="416"/>
      <c r="C56" s="309"/>
      <c r="D56" s="310"/>
      <c r="E56" s="895"/>
      <c r="F56" s="896"/>
      <c r="G56" s="308" t="str">
        <f t="shared" si="1"/>
        <v/>
      </c>
      <c r="H56" s="311"/>
      <c r="I56" s="312"/>
      <c r="J56" s="909"/>
      <c r="K56" s="910"/>
      <c r="L56" s="927"/>
      <c r="M56" s="928"/>
      <c r="N56" s="929"/>
      <c r="O56" s="930"/>
      <c r="P56" s="931"/>
      <c r="Q56" s="313"/>
      <c r="R56" s="314"/>
      <c r="S56" s="423"/>
      <c r="T56" s="925" t="s">
        <v>208</v>
      </c>
      <c r="U56" s="926"/>
      <c r="V56" s="926"/>
      <c r="W56" s="926"/>
      <c r="X56" s="926"/>
    </row>
    <row r="57" spans="1:24" ht="21" customHeight="1">
      <c r="A57" s="26" t="s">
        <v>17</v>
      </c>
      <c r="B57" s="118"/>
      <c r="C57" s="89"/>
      <c r="D57" s="91"/>
      <c r="E57" s="852"/>
      <c r="F57" s="853"/>
      <c r="G57" s="90" t="str">
        <f t="shared" si="1"/>
        <v/>
      </c>
      <c r="H57" s="174"/>
      <c r="I57" s="295"/>
      <c r="J57" s="846"/>
      <c r="K57" s="847"/>
      <c r="L57" s="848"/>
      <c r="M57" s="849"/>
      <c r="N57" s="822"/>
      <c r="O57" s="823"/>
      <c r="P57" s="824"/>
      <c r="Q57" s="122"/>
      <c r="R57" s="298"/>
      <c r="S57" s="422"/>
      <c r="T57" s="925"/>
      <c r="U57" s="926"/>
      <c r="V57" s="926"/>
      <c r="W57" s="926"/>
      <c r="X57" s="926"/>
    </row>
    <row r="58" spans="1:24" ht="21" customHeight="1">
      <c r="A58" s="26" t="s">
        <v>18</v>
      </c>
      <c r="B58" s="118"/>
      <c r="C58" s="89"/>
      <c r="D58" s="91"/>
      <c r="E58" s="852"/>
      <c r="F58" s="853"/>
      <c r="G58" s="90" t="str">
        <f t="shared" si="1"/>
        <v/>
      </c>
      <c r="H58" s="174"/>
      <c r="I58" s="305"/>
      <c r="J58" s="846"/>
      <c r="K58" s="847"/>
      <c r="L58" s="848"/>
      <c r="M58" s="849"/>
      <c r="N58" s="822"/>
      <c r="O58" s="823"/>
      <c r="P58" s="824"/>
      <c r="Q58" s="122"/>
      <c r="R58" s="298"/>
      <c r="S58" s="422"/>
      <c r="T58" s="925"/>
      <c r="U58" s="926"/>
      <c r="V58" s="926"/>
      <c r="W58" s="926"/>
      <c r="X58" s="926"/>
    </row>
    <row r="59" spans="1:24" ht="21" customHeight="1">
      <c r="A59" s="26" t="s">
        <v>19</v>
      </c>
      <c r="B59" s="118"/>
      <c r="C59" s="89"/>
      <c r="D59" s="91"/>
      <c r="E59" s="852"/>
      <c r="F59" s="853"/>
      <c r="G59" s="90" t="str">
        <f t="shared" si="1"/>
        <v/>
      </c>
      <c r="H59" s="174"/>
      <c r="I59" s="305"/>
      <c r="J59" s="846"/>
      <c r="K59" s="847"/>
      <c r="L59" s="848"/>
      <c r="M59" s="849"/>
      <c r="N59" s="822"/>
      <c r="O59" s="823"/>
      <c r="P59" s="824"/>
      <c r="Q59" s="122"/>
      <c r="R59" s="298"/>
      <c r="S59" s="422"/>
      <c r="T59" s="925"/>
      <c r="U59" s="926"/>
      <c r="V59" s="926"/>
      <c r="W59" s="926"/>
      <c r="X59" s="926"/>
    </row>
    <row r="60" spans="1:24" ht="21" customHeight="1">
      <c r="A60" s="425" t="s">
        <v>20</v>
      </c>
      <c r="B60" s="382"/>
      <c r="C60" s="89"/>
      <c r="D60" s="91"/>
      <c r="E60" s="923"/>
      <c r="F60" s="924"/>
      <c r="G60" s="90" t="str">
        <f t="shared" si="1"/>
        <v/>
      </c>
      <c r="H60" s="381"/>
      <c r="I60" s="305"/>
      <c r="J60" s="907"/>
      <c r="K60" s="908"/>
      <c r="L60" s="921"/>
      <c r="M60" s="922"/>
      <c r="N60" s="828"/>
      <c r="O60" s="829"/>
      <c r="P60" s="830"/>
      <c r="Q60" s="383"/>
      <c r="R60" s="384"/>
      <c r="S60" s="424"/>
      <c r="T60" s="925"/>
      <c r="U60" s="926"/>
      <c r="V60" s="926"/>
      <c r="W60" s="926"/>
      <c r="X60" s="926"/>
    </row>
    <row r="61" spans="1:24" ht="21" customHeight="1">
      <c r="A61" s="26" t="s">
        <v>203</v>
      </c>
      <c r="B61" s="117"/>
      <c r="C61" s="426"/>
      <c r="D61" s="92"/>
      <c r="E61" s="852"/>
      <c r="F61" s="853"/>
      <c r="G61" s="304" t="str">
        <f>IF(ISBLANK(E61),"",DATEDIF(E61,$T$10,"Y"))</f>
        <v/>
      </c>
      <c r="H61" s="174"/>
      <c r="I61" s="306"/>
      <c r="J61" s="846"/>
      <c r="K61" s="847"/>
      <c r="L61" s="848"/>
      <c r="M61" s="849"/>
      <c r="N61" s="822"/>
      <c r="O61" s="823"/>
      <c r="P61" s="824"/>
      <c r="Q61" s="360"/>
      <c r="R61" s="297"/>
      <c r="S61" s="295"/>
      <c r="T61" s="925"/>
      <c r="U61" s="926"/>
      <c r="V61" s="926"/>
      <c r="W61" s="926"/>
      <c r="X61" s="926"/>
    </row>
    <row r="62" spans="1:24" ht="21" customHeight="1">
      <c r="A62" s="26" t="s">
        <v>204</v>
      </c>
      <c r="B62" s="118"/>
      <c r="C62" s="89"/>
      <c r="D62" s="91"/>
      <c r="E62" s="852"/>
      <c r="F62" s="853"/>
      <c r="G62" s="90" t="str">
        <f>IF(ISBLANK(E62),"",DATEDIF(E62,$T$10,"Y"))</f>
        <v/>
      </c>
      <c r="H62" s="174"/>
      <c r="I62" s="295"/>
      <c r="J62" s="846"/>
      <c r="K62" s="847"/>
      <c r="L62" s="848"/>
      <c r="M62" s="849"/>
      <c r="N62" s="822"/>
      <c r="O62" s="823"/>
      <c r="P62" s="824"/>
      <c r="Q62" s="122"/>
      <c r="R62" s="298"/>
      <c r="S62" s="422"/>
      <c r="T62" s="925"/>
      <c r="U62" s="926"/>
      <c r="V62" s="926"/>
      <c r="W62" s="926"/>
      <c r="X62" s="926"/>
    </row>
    <row r="63" spans="1:24" ht="21" customHeight="1">
      <c r="A63" s="26" t="s">
        <v>205</v>
      </c>
      <c r="B63" s="118"/>
      <c r="C63" s="89"/>
      <c r="D63" s="91"/>
      <c r="E63" s="852"/>
      <c r="F63" s="853"/>
      <c r="G63" s="90" t="str">
        <f>IF(ISBLANK(E63),"",DATEDIF(E63,$T$10,"Y"))</f>
        <v/>
      </c>
      <c r="H63" s="174"/>
      <c r="I63" s="305"/>
      <c r="J63" s="846"/>
      <c r="K63" s="847"/>
      <c r="L63" s="848"/>
      <c r="M63" s="849"/>
      <c r="N63" s="822"/>
      <c r="O63" s="823"/>
      <c r="P63" s="824"/>
      <c r="Q63" s="122"/>
      <c r="R63" s="298"/>
      <c r="S63" s="422"/>
      <c r="T63" s="925"/>
      <c r="U63" s="926"/>
      <c r="V63" s="926"/>
      <c r="W63" s="926"/>
      <c r="X63" s="926"/>
    </row>
    <row r="64" spans="1:24" ht="21" customHeight="1">
      <c r="A64" s="26" t="s">
        <v>206</v>
      </c>
      <c r="B64" s="118"/>
      <c r="C64" s="89"/>
      <c r="D64" s="91"/>
      <c r="E64" s="850"/>
      <c r="F64" s="851"/>
      <c r="G64" s="304" t="str">
        <f>IF(ISBLANK(E64),"",DATEDIF(E64,$T$10,"Y"))</f>
        <v/>
      </c>
      <c r="H64" s="174"/>
      <c r="I64" s="306"/>
      <c r="J64" s="846"/>
      <c r="K64" s="847"/>
      <c r="L64" s="844"/>
      <c r="M64" s="845"/>
      <c r="N64" s="825"/>
      <c r="O64" s="826"/>
      <c r="P64" s="827"/>
      <c r="Q64" s="122"/>
      <c r="R64" s="298"/>
      <c r="S64" s="422"/>
      <c r="T64" s="925"/>
      <c r="U64" s="926"/>
      <c r="V64" s="926"/>
      <c r="W64" s="926"/>
      <c r="X64" s="926"/>
    </row>
    <row r="65" spans="1:24" ht="21" customHeight="1">
      <c r="A65" s="26" t="s">
        <v>207</v>
      </c>
      <c r="B65" s="117"/>
      <c r="C65" s="426"/>
      <c r="D65" s="92"/>
      <c r="E65" s="850"/>
      <c r="F65" s="851"/>
      <c r="G65" s="304" t="str">
        <f>IF(ISBLANK(E65),"",DATEDIF(E65,$T$10,"Y"))</f>
        <v/>
      </c>
      <c r="H65" s="427"/>
      <c r="I65" s="295"/>
      <c r="J65" s="846"/>
      <c r="K65" s="847"/>
      <c r="L65" s="848"/>
      <c r="M65" s="849"/>
      <c r="N65" s="822"/>
      <c r="O65" s="823"/>
      <c r="P65" s="824"/>
      <c r="Q65" s="122"/>
      <c r="R65" s="298"/>
      <c r="S65" s="422"/>
      <c r="T65" s="925"/>
      <c r="U65" s="926"/>
      <c r="V65" s="926"/>
      <c r="W65" s="926"/>
      <c r="X65" s="926"/>
    </row>
    <row r="66" spans="1:24" ht="20.100000000000001" customHeight="1"/>
    <row r="67" spans="1:24" ht="20.100000000000001" customHeight="1"/>
    <row r="68" spans="1:24" ht="20.100000000000001" customHeight="1"/>
    <row r="69" spans="1:24" ht="20.100000000000001" customHeight="1"/>
    <row r="70" spans="1:24" ht="20.100000000000001" customHeight="1"/>
    <row r="71" spans="1:24" ht="20.100000000000001" customHeight="1"/>
    <row r="72" spans="1:24" ht="20.100000000000001" customHeight="1"/>
    <row r="73" spans="1:24" ht="20.100000000000001" customHeight="1"/>
    <row r="74" spans="1:24" ht="20.100000000000001" customHeight="1"/>
    <row r="75" spans="1:24" ht="20.100000000000001" customHeight="1"/>
    <row r="76" spans="1:24" ht="20.100000000000001" customHeight="1"/>
    <row r="77" spans="1:24" ht="20.100000000000001" customHeight="1"/>
    <row r="78" spans="1:24" ht="20.100000000000001" customHeight="1"/>
    <row r="79" spans="1:24" ht="20.100000000000001" customHeight="1"/>
    <row r="80" spans="1:24"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sheetData>
  <sheetProtection algorithmName="SHA-512" hashValue="BCLbaWRx6Npc1agaFtdR1wjzKPYzuFVXKLqP6KOu9hHcHm+qb+yt6i8Z3IjdcwAucQ+qTSxlRI6aDGLzXstUOg==" saltValue="ajFJRLWlwvb8zZNlr3gFgA==" spinCount="100000" sheet="1" objects="1" scenarios="1"/>
  <protectedRanges>
    <protectedRange sqref="C16:F65" name="範囲24"/>
    <protectedRange sqref="M7:N8" name="範囲22"/>
    <protectedRange sqref="B7:B8" name="範囲20"/>
    <protectedRange sqref="C32:F32" name="範囲12_1_1_4"/>
    <protectedRange sqref="C56:F58 C60 C61:F63 C34" name="範囲12_1_1_2"/>
    <protectedRange sqref="C54:F55" name="範囲12_1_1"/>
    <protectedRange sqref="C42:D53 F42:F53 C64:D65 F64:F65" name="範囲12_4"/>
    <protectedRange sqref="C37:D41 F37:F41" name="範囲12_1_3"/>
    <protectedRange sqref="E25 E27 E35:E36" name="範囲12_1_1_1_1_1_2"/>
    <protectedRange sqref="E34" name="範囲12_1_1_1_1_1_1"/>
    <protectedRange sqref="E19 E33" name="範囲12_1_1_2_1"/>
    <protectedRange sqref="E18 E29 E31" name="範囲12_1_1_1_1_1"/>
    <protectedRange sqref="C16:F16 C17:D19 F17:F19 C20:F24 C25:D25 F25 C26:F26 C27:D31 F27:F31 C33:D33 F33:F36 C35:D36 D34" name="範囲12_1"/>
    <protectedRange sqref="H7:K7" name="範囲2"/>
    <protectedRange sqref="D10:E12" name="範囲6"/>
    <protectedRange sqref="H10:K10" name="範囲7"/>
    <protectedRange sqref="I11:K11" name="範囲8"/>
    <protectedRange sqref="H12:K12" name="範囲9"/>
    <protectedRange sqref="N10:S11" name="範囲10"/>
    <protectedRange sqref="O12:S12" name="範囲11"/>
    <protectedRange sqref="C59:F59 D60:F60" name="範囲12"/>
    <protectedRange sqref="H16:S65" name="範囲13"/>
    <protectedRange sqref="F8:K8" name="範囲21"/>
    <protectedRange sqref="R7:S8" name="範囲23"/>
  </protectedRanges>
  <mergeCells count="247">
    <mergeCell ref="L59:M59"/>
    <mergeCell ref="N59:P59"/>
    <mergeCell ref="E60:F60"/>
    <mergeCell ref="J60:K60"/>
    <mergeCell ref="L60:M60"/>
    <mergeCell ref="N60:P60"/>
    <mergeCell ref="T56:X65"/>
    <mergeCell ref="J65:K65"/>
    <mergeCell ref="L62:M62"/>
    <mergeCell ref="L63:M63"/>
    <mergeCell ref="L64:M64"/>
    <mergeCell ref="L65:M65"/>
    <mergeCell ref="N63:P63"/>
    <mergeCell ref="N64:P64"/>
    <mergeCell ref="N65:P65"/>
    <mergeCell ref="L56:M56"/>
    <mergeCell ref="N56:P56"/>
    <mergeCell ref="E57:F57"/>
    <mergeCell ref="J57:K57"/>
    <mergeCell ref="L57:M57"/>
    <mergeCell ref="N57:P57"/>
    <mergeCell ref="E58:F58"/>
    <mergeCell ref="J58:K58"/>
    <mergeCell ref="L58:M58"/>
    <mergeCell ref="L51:M51"/>
    <mergeCell ref="N18:P18"/>
    <mergeCell ref="N19:P19"/>
    <mergeCell ref="N20:P20"/>
    <mergeCell ref="N21:P21"/>
    <mergeCell ref="L52:M52"/>
    <mergeCell ref="N33:P33"/>
    <mergeCell ref="N34:P34"/>
    <mergeCell ref="N35:P35"/>
    <mergeCell ref="N36:P36"/>
    <mergeCell ref="N37:P37"/>
    <mergeCell ref="N38:P38"/>
    <mergeCell ref="N39:P39"/>
    <mergeCell ref="N22:P22"/>
    <mergeCell ref="N23:P23"/>
    <mergeCell ref="N24:P24"/>
    <mergeCell ref="N25:P25"/>
    <mergeCell ref="N26:P26"/>
    <mergeCell ref="N27:P27"/>
    <mergeCell ref="N28:P28"/>
    <mergeCell ref="N29:P29"/>
    <mergeCell ref="N31:P31"/>
    <mergeCell ref="N32:P32"/>
    <mergeCell ref="N30:P30"/>
    <mergeCell ref="L53:M53"/>
    <mergeCell ref="L54:M54"/>
    <mergeCell ref="L55:M55"/>
    <mergeCell ref="L61:M61"/>
    <mergeCell ref="L25:M25"/>
    <mergeCell ref="L26:M26"/>
    <mergeCell ref="L32:M32"/>
    <mergeCell ref="L33:M33"/>
    <mergeCell ref="L34:M34"/>
    <mergeCell ref="L35:M35"/>
    <mergeCell ref="L36:M36"/>
    <mergeCell ref="L47:M47"/>
    <mergeCell ref="L48:M48"/>
    <mergeCell ref="L42:M42"/>
    <mergeCell ref="L43:M43"/>
    <mergeCell ref="L44:M44"/>
    <mergeCell ref="L45:M45"/>
    <mergeCell ref="L46:M46"/>
    <mergeCell ref="L38:M38"/>
    <mergeCell ref="L49:M49"/>
    <mergeCell ref="L50:M50"/>
    <mergeCell ref="L39:M39"/>
    <mergeCell ref="L40:M40"/>
    <mergeCell ref="L41:M41"/>
    <mergeCell ref="R7:S7"/>
    <mergeCell ref="O8:Q8"/>
    <mergeCell ref="R8:S8"/>
    <mergeCell ref="L15:M15"/>
    <mergeCell ref="L16:M16"/>
    <mergeCell ref="I14:P14"/>
    <mergeCell ref="N15:P15"/>
    <mergeCell ref="N16:P16"/>
    <mergeCell ref="N17:P17"/>
    <mergeCell ref="R14:R15"/>
    <mergeCell ref="S14:S15"/>
    <mergeCell ref="J15:K15"/>
    <mergeCell ref="J16:K16"/>
    <mergeCell ref="J17:K17"/>
    <mergeCell ref="O12:S12"/>
    <mergeCell ref="Q14:Q15"/>
    <mergeCell ref="H10:K10"/>
    <mergeCell ref="J55:K55"/>
    <mergeCell ref="J61:K61"/>
    <mergeCell ref="J62:K62"/>
    <mergeCell ref="J48:K48"/>
    <mergeCell ref="J49:K49"/>
    <mergeCell ref="J50:K50"/>
    <mergeCell ref="J51:K51"/>
    <mergeCell ref="J52:K52"/>
    <mergeCell ref="J56:K56"/>
    <mergeCell ref="J59:K59"/>
    <mergeCell ref="J20:K20"/>
    <mergeCell ref="J21:K21"/>
    <mergeCell ref="J22:K22"/>
    <mergeCell ref="J23:K23"/>
    <mergeCell ref="J24:K24"/>
    <mergeCell ref="J25:K25"/>
    <mergeCell ref="J26:K26"/>
    <mergeCell ref="J53:K53"/>
    <mergeCell ref="J54:K54"/>
    <mergeCell ref="J29:K29"/>
    <mergeCell ref="J38:K38"/>
    <mergeCell ref="J43:K43"/>
    <mergeCell ref="J44:K44"/>
    <mergeCell ref="J45:K45"/>
    <mergeCell ref="J46:K46"/>
    <mergeCell ref="J47:K47"/>
    <mergeCell ref="J39:K39"/>
    <mergeCell ref="J40:K40"/>
    <mergeCell ref="J41:K41"/>
    <mergeCell ref="J42:K42"/>
    <mergeCell ref="J63:K63"/>
    <mergeCell ref="J64:K64"/>
    <mergeCell ref="W14:W15"/>
    <mergeCell ref="X14:X15"/>
    <mergeCell ref="F11:G12"/>
    <mergeCell ref="L17:M17"/>
    <mergeCell ref="L18:M18"/>
    <mergeCell ref="L19:M19"/>
    <mergeCell ref="L20:M20"/>
    <mergeCell ref="L21:M21"/>
    <mergeCell ref="L27:M27"/>
    <mergeCell ref="L28:M28"/>
    <mergeCell ref="L29:M29"/>
    <mergeCell ref="L22:M22"/>
    <mergeCell ref="L23:M23"/>
    <mergeCell ref="L24:M24"/>
    <mergeCell ref="E14:F15"/>
    <mergeCell ref="G14:G15"/>
    <mergeCell ref="H14:H15"/>
    <mergeCell ref="E19:F19"/>
    <mergeCell ref="E20:F20"/>
    <mergeCell ref="J18:K18"/>
    <mergeCell ref="J19:K19"/>
    <mergeCell ref="U16:V55"/>
    <mergeCell ref="E65:F65"/>
    <mergeCell ref="E31:F31"/>
    <mergeCell ref="E32:F32"/>
    <mergeCell ref="E33:F33"/>
    <mergeCell ref="E34:F34"/>
    <mergeCell ref="E35:F35"/>
    <mergeCell ref="E36:F36"/>
    <mergeCell ref="E53:F53"/>
    <mergeCell ref="E54:F54"/>
    <mergeCell ref="E55:F55"/>
    <mergeCell ref="E40:F40"/>
    <mergeCell ref="E45:F45"/>
    <mergeCell ref="E39:F39"/>
    <mergeCell ref="E50:F50"/>
    <mergeCell ref="E51:F51"/>
    <mergeCell ref="E56:F56"/>
    <mergeCell ref="E59:F59"/>
    <mergeCell ref="E37:F37"/>
    <mergeCell ref="E64:F64"/>
    <mergeCell ref="E62:F62"/>
    <mergeCell ref="E63:F63"/>
    <mergeCell ref="E61:F61"/>
    <mergeCell ref="E52:F52"/>
    <mergeCell ref="E46:F46"/>
    <mergeCell ref="E17:F17"/>
    <mergeCell ref="E18:F18"/>
    <mergeCell ref="E25:F25"/>
    <mergeCell ref="E26:F26"/>
    <mergeCell ref="E27:F27"/>
    <mergeCell ref="E28:F28"/>
    <mergeCell ref="E43:F43"/>
    <mergeCell ref="E44:F44"/>
    <mergeCell ref="E29:F29"/>
    <mergeCell ref="E30:F30"/>
    <mergeCell ref="E41:F41"/>
    <mergeCell ref="E42:F42"/>
    <mergeCell ref="E38:F38"/>
    <mergeCell ref="E47:F47"/>
    <mergeCell ref="E48:F48"/>
    <mergeCell ref="E49:F49"/>
    <mergeCell ref="D7:E8"/>
    <mergeCell ref="L7:L8"/>
    <mergeCell ref="E22:F22"/>
    <mergeCell ref="A1:V1"/>
    <mergeCell ref="A6:V6"/>
    <mergeCell ref="D12:E12"/>
    <mergeCell ref="D11:E11"/>
    <mergeCell ref="A10:B12"/>
    <mergeCell ref="H12:K12"/>
    <mergeCell ref="D10:E10"/>
    <mergeCell ref="N10:S11"/>
    <mergeCell ref="A5:V5"/>
    <mergeCell ref="A7:A8"/>
    <mergeCell ref="A2:V2"/>
    <mergeCell ref="I11:K11"/>
    <mergeCell ref="M7:N8"/>
    <mergeCell ref="L10:M12"/>
    <mergeCell ref="O7:Q7"/>
    <mergeCell ref="F7:G7"/>
    <mergeCell ref="F8:K8"/>
    <mergeCell ref="H7:K7"/>
    <mergeCell ref="F10:G10"/>
    <mergeCell ref="B14:B15"/>
    <mergeCell ref="C14:C15"/>
    <mergeCell ref="D14:D15"/>
    <mergeCell ref="A13:B13"/>
    <mergeCell ref="F13:L13"/>
    <mergeCell ref="A14:A15"/>
    <mergeCell ref="J36:K36"/>
    <mergeCell ref="J37:K37"/>
    <mergeCell ref="L37:M37"/>
    <mergeCell ref="J30:K30"/>
    <mergeCell ref="J31:K31"/>
    <mergeCell ref="J32:K32"/>
    <mergeCell ref="L30:M30"/>
    <mergeCell ref="L31:M31"/>
    <mergeCell ref="J35:K35"/>
    <mergeCell ref="J33:K33"/>
    <mergeCell ref="J34:K34"/>
    <mergeCell ref="E21:F21"/>
    <mergeCell ref="E23:F23"/>
    <mergeCell ref="E24:F24"/>
    <mergeCell ref="J27:K27"/>
    <mergeCell ref="J28:K28"/>
    <mergeCell ref="E16:F16"/>
    <mergeCell ref="N49:P49"/>
    <mergeCell ref="N50:P50"/>
    <mergeCell ref="N51:P51"/>
    <mergeCell ref="N52:P52"/>
    <mergeCell ref="N53:P53"/>
    <mergeCell ref="N54:P54"/>
    <mergeCell ref="N55:P55"/>
    <mergeCell ref="N61:P61"/>
    <mergeCell ref="N62:P62"/>
    <mergeCell ref="N58:P58"/>
    <mergeCell ref="N40:P40"/>
    <mergeCell ref="N41:P41"/>
    <mergeCell ref="N42:P42"/>
    <mergeCell ref="N43:P43"/>
    <mergeCell ref="N44:P44"/>
    <mergeCell ref="N45:P45"/>
    <mergeCell ref="N46:P46"/>
    <mergeCell ref="N47:P47"/>
    <mergeCell ref="N48:P48"/>
  </mergeCells>
  <phoneticPr fontId="3"/>
  <dataValidations count="3">
    <dataValidation imeMode="halfAlpha" allowBlank="1" showInputMessage="1" showErrorMessage="1" sqref="F66:J65550 N10:P10 Q14 D10:E12 I14:I15 E59:F60" xr:uid="{00000000-0002-0000-0500-000000000000}"/>
    <dataValidation imeMode="hiragana" allowBlank="1" showInputMessage="1" showErrorMessage="1" sqref="F10:F11 N13:P13 D7 B7:B8 H12:K12 F8 H14 K66:K65550 R7 H10 L7:M7 O7:P8 R8:S8 O12 H16:S65 E61:E65 E16:E58 B16:C65" xr:uid="{00000000-0002-0000-0500-000001000000}"/>
    <dataValidation imeMode="halfKatakana" allowBlank="1" showInputMessage="1" showErrorMessage="1" sqref="F7 H7 H11:K11 D16:D65" xr:uid="{00000000-0002-0000-0500-000002000000}"/>
  </dataValidations>
  <printOptions horizontalCentered="1" verticalCentered="1"/>
  <pageMargins left="0.51181102362204722" right="0.23622047244094491" top="0.94488188976377963" bottom="0.39370078740157483" header="0.51181102362204722" footer="0.15748031496062992"/>
  <pageSetup paperSize="9" scale="80" fitToHeight="2" orientation="landscape" horizontalDpi="300"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G72"/>
  <sheetViews>
    <sheetView showZeros="0" tabSelected="1" topLeftCell="A6" zoomScaleNormal="100" zoomScaleSheetLayoutView="110" workbookViewId="0">
      <selection activeCell="N15" sqref="N15:AF54"/>
    </sheetView>
  </sheetViews>
  <sheetFormatPr defaultColWidth="9" defaultRowHeight="13.5"/>
  <cols>
    <col min="1" max="1" width="3.625" style="18" customWidth="1"/>
    <col min="2" max="2" width="10.625" style="18" customWidth="1"/>
    <col min="3" max="3" width="9.625" style="18" customWidth="1"/>
    <col min="4" max="4" width="5.625" style="18" customWidth="1"/>
    <col min="5" max="5" width="7.625" style="18" customWidth="1"/>
    <col min="6" max="6" width="1.625" style="18" customWidth="1"/>
    <col min="7" max="7" width="10.625" style="18" customWidth="1"/>
    <col min="8" max="8" width="3.625" style="18" customWidth="1"/>
    <col min="9" max="9" width="3.625" style="43" customWidth="1"/>
    <col min="10" max="10" width="6.625" style="18" customWidth="1"/>
    <col min="11" max="12" width="3.625" style="18" customWidth="1"/>
    <col min="13" max="13" width="6.625" style="43" customWidth="1"/>
    <col min="14" max="14" width="3.625" style="43" customWidth="1"/>
    <col min="15" max="18" width="3.625" style="18" customWidth="1"/>
    <col min="19" max="20" width="2.125" style="18" customWidth="1"/>
    <col min="21" max="23" width="3.625" style="18" customWidth="1"/>
    <col min="24" max="26" width="2.125" style="18" customWidth="1"/>
    <col min="27" max="27" width="6.625" style="18" customWidth="1"/>
    <col min="28" max="28" width="3.625" style="18" customWidth="1"/>
    <col min="29" max="29" width="2.125" style="18" customWidth="1"/>
    <col min="30" max="31" width="3.625" style="18" customWidth="1"/>
    <col min="32" max="32" width="5.375" style="18" customWidth="1"/>
    <col min="33" max="16384" width="9" style="18"/>
  </cols>
  <sheetData>
    <row r="1" spans="1:33" ht="30" customHeight="1">
      <c r="A1" s="1061" t="s">
        <v>218</v>
      </c>
      <c r="B1" s="1061"/>
      <c r="C1" s="1061"/>
      <c r="D1" s="1061"/>
      <c r="E1" s="1061"/>
      <c r="F1" s="1061"/>
      <c r="G1" s="1061"/>
      <c r="H1" s="1061"/>
      <c r="I1" s="1061"/>
      <c r="J1" s="1061"/>
      <c r="K1" s="1061"/>
      <c r="L1" s="1061"/>
      <c r="M1" s="1061"/>
      <c r="N1" s="1061"/>
      <c r="O1" s="1061"/>
      <c r="P1" s="1061"/>
      <c r="Q1" s="1061"/>
      <c r="R1" s="1061"/>
      <c r="S1" s="1061"/>
      <c r="T1" s="1061"/>
      <c r="U1" s="1061"/>
      <c r="V1" s="1061"/>
      <c r="W1" s="1061"/>
      <c r="X1" s="1061"/>
      <c r="Y1" s="1061"/>
      <c r="Z1" s="1061"/>
      <c r="AA1" s="1061"/>
      <c r="AB1" s="1061"/>
      <c r="AC1" s="1061"/>
      <c r="AD1" s="1061"/>
      <c r="AE1" s="1061"/>
    </row>
    <row r="2" spans="1:33" ht="30" customHeight="1">
      <c r="A2" s="124" t="s">
        <v>219</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row>
    <row r="3" spans="1:33" s="20" customFormat="1" ht="30" customHeight="1">
      <c r="A3" s="124" t="s">
        <v>180</v>
      </c>
      <c r="B3" s="125"/>
      <c r="C3" s="125"/>
      <c r="D3" s="125"/>
      <c r="E3" s="125"/>
      <c r="F3" s="125"/>
      <c r="G3" s="125"/>
      <c r="H3" s="125"/>
      <c r="I3" s="125"/>
      <c r="J3" s="125"/>
      <c r="K3" s="125"/>
      <c r="L3" s="125"/>
      <c r="M3" s="125"/>
      <c r="N3" s="125"/>
      <c r="O3" s="125"/>
      <c r="P3" s="125"/>
      <c r="Q3" s="125"/>
      <c r="R3" s="125"/>
      <c r="S3" s="125"/>
      <c r="T3" s="125"/>
      <c r="U3" s="125"/>
      <c r="V3" s="125"/>
      <c r="W3" s="125"/>
    </row>
    <row r="4" spans="1:33" s="20" customFormat="1" ht="30" customHeight="1">
      <c r="A4" s="415" t="s">
        <v>214</v>
      </c>
      <c r="B4" s="433"/>
      <c r="C4" s="415"/>
      <c r="D4" s="415"/>
      <c r="E4" s="125"/>
      <c r="F4" s="125"/>
      <c r="G4" s="125"/>
      <c r="H4" s="125"/>
      <c r="I4" s="125"/>
      <c r="J4" s="125"/>
      <c r="K4" s="125"/>
      <c r="L4" s="125"/>
      <c r="M4" s="125"/>
      <c r="N4" s="125"/>
      <c r="O4" s="125"/>
      <c r="P4" s="125"/>
      <c r="Q4" s="125"/>
      <c r="R4" s="125"/>
      <c r="S4" s="125"/>
      <c r="T4" s="125"/>
      <c r="U4" s="125"/>
      <c r="V4" s="125"/>
      <c r="W4" s="125"/>
    </row>
    <row r="5" spans="1:33" s="20" customFormat="1" ht="30" customHeight="1">
      <c r="A5" s="126" t="s">
        <v>217</v>
      </c>
      <c r="B5" s="126"/>
      <c r="C5" s="126"/>
      <c r="D5" s="126"/>
      <c r="E5" s="126"/>
      <c r="F5" s="126"/>
      <c r="G5" s="126"/>
      <c r="H5" s="126"/>
      <c r="I5" s="126"/>
      <c r="J5" s="126"/>
      <c r="K5" s="126"/>
      <c r="L5" s="126"/>
      <c r="M5" s="126"/>
      <c r="N5" s="126"/>
      <c r="O5" s="126"/>
      <c r="P5" s="126"/>
      <c r="Q5" s="126"/>
      <c r="R5" s="126"/>
      <c r="S5" s="126"/>
      <c r="T5" s="126"/>
      <c r="U5" s="126"/>
      <c r="V5" s="126"/>
      <c r="W5" s="126"/>
    </row>
    <row r="6" spans="1:33" ht="30.75" customHeight="1" thickBot="1">
      <c r="B6" s="475"/>
      <c r="D6" s="211" t="str">
        <f>名簿!B7</f>
        <v>令和</v>
      </c>
      <c r="E6" s="212">
        <f>名簿!B8</f>
        <v>7</v>
      </c>
      <c r="F6" s="211" t="s">
        <v>116</v>
      </c>
      <c r="G6" s="212">
        <f>名簿!C8</f>
        <v>2025</v>
      </c>
      <c r="H6" s="19" t="s">
        <v>114</v>
      </c>
      <c r="I6" s="161" t="s">
        <v>13</v>
      </c>
      <c r="K6" s="973" t="s">
        <v>140</v>
      </c>
      <c r="L6" s="973"/>
      <c r="M6" s="973"/>
      <c r="N6" s="973"/>
      <c r="O6" s="973"/>
      <c r="P6" s="973"/>
      <c r="Q6" s="973"/>
      <c r="R6" s="973"/>
      <c r="S6" s="973"/>
      <c r="T6" s="973"/>
      <c r="U6" s="973"/>
      <c r="V6" s="973"/>
      <c r="W6" s="973"/>
      <c r="X6" s="973"/>
      <c r="Y6" s="973"/>
      <c r="Z6" s="973"/>
      <c r="AA6" s="973"/>
      <c r="AB6" s="19"/>
      <c r="AC6" s="19"/>
      <c r="AD6" s="976">
        <f>名簿!R7</f>
        <v>0</v>
      </c>
      <c r="AE6" s="976"/>
      <c r="AF6" s="976"/>
      <c r="AG6" s="19"/>
    </row>
    <row r="7" spans="1:33" ht="18" customHeight="1" thickBot="1">
      <c r="A7" s="268"/>
      <c r="B7" s="268"/>
      <c r="C7" s="268"/>
      <c r="D7" s="268"/>
      <c r="E7" s="268"/>
      <c r="F7" s="268"/>
      <c r="G7" s="268"/>
      <c r="H7" s="268"/>
      <c r="I7" s="268"/>
      <c r="J7" s="268"/>
      <c r="K7" s="268"/>
      <c r="L7" s="268"/>
      <c r="M7" s="980"/>
      <c r="N7" s="980"/>
      <c r="O7" s="980"/>
      <c r="P7" s="980"/>
      <c r="Q7" s="980"/>
      <c r="V7" s="997" t="s">
        <v>184</v>
      </c>
      <c r="W7" s="998"/>
      <c r="X7" s="999"/>
      <c r="Y7" s="999"/>
      <c r="Z7" s="1000"/>
      <c r="AA7" s="1000"/>
      <c r="AB7" s="1000"/>
      <c r="AC7" s="1001"/>
      <c r="AD7" s="977" t="s">
        <v>151</v>
      </c>
      <c r="AE7" s="978"/>
      <c r="AF7" s="979"/>
    </row>
    <row r="8" spans="1:33" ht="16.5" customHeight="1" thickBot="1">
      <c r="A8" s="1017" t="s">
        <v>10</v>
      </c>
      <c r="B8" s="1018"/>
      <c r="C8" s="1002">
        <f>名簿!H7</f>
        <v>0</v>
      </c>
      <c r="D8" s="978"/>
      <c r="E8" s="978"/>
      <c r="F8" s="978"/>
      <c r="G8" s="978"/>
      <c r="H8" s="1006" t="s">
        <v>115</v>
      </c>
      <c r="I8" s="1007"/>
      <c r="J8" s="1008"/>
      <c r="K8" s="1069">
        <f>名簿!R8</f>
        <v>0</v>
      </c>
      <c r="L8" s="1070"/>
      <c r="M8" s="1070"/>
      <c r="N8" s="1070"/>
      <c r="O8" s="1064" t="s">
        <v>100</v>
      </c>
      <c r="P8" s="1065"/>
      <c r="Q8" s="1065"/>
      <c r="R8" s="1065"/>
      <c r="S8" s="1066" t="str">
        <f>名簿!M7</f>
        <v>ごーまる</v>
      </c>
      <c r="T8" s="1067"/>
      <c r="U8" s="1067"/>
      <c r="V8" s="1067"/>
      <c r="W8" s="1067"/>
      <c r="X8" s="1067"/>
      <c r="Y8" s="1068"/>
      <c r="Z8" s="1003"/>
      <c r="AA8" s="1004"/>
      <c r="AB8" s="1004"/>
      <c r="AC8" s="1005"/>
      <c r="AD8" s="983"/>
      <c r="AE8" s="984"/>
      <c r="AF8" s="985"/>
    </row>
    <row r="9" spans="1:33" ht="16.5" customHeight="1">
      <c r="A9" s="1019" t="s">
        <v>8</v>
      </c>
      <c r="B9" s="1020"/>
      <c r="C9" s="1039">
        <f>名簿!F8</f>
        <v>0</v>
      </c>
      <c r="D9" s="1040"/>
      <c r="E9" s="1040"/>
      <c r="F9" s="1040"/>
      <c r="G9" s="1040"/>
      <c r="H9" s="1009" t="s">
        <v>119</v>
      </c>
      <c r="I9" s="961"/>
      <c r="J9" s="963"/>
      <c r="K9" s="259" t="s">
        <v>11</v>
      </c>
      <c r="L9" s="978">
        <f>名簿!D10</f>
        <v>0</v>
      </c>
      <c r="M9" s="1058"/>
      <c r="N9" s="261" t="s">
        <v>6</v>
      </c>
      <c r="O9" s="978">
        <f>名簿!D12</f>
        <v>0</v>
      </c>
      <c r="P9" s="978"/>
      <c r="Q9" s="978"/>
      <c r="R9" s="1058"/>
      <c r="S9" s="962" t="s">
        <v>139</v>
      </c>
      <c r="T9" s="961"/>
      <c r="U9" s="961">
        <f>名簿!D11</f>
        <v>0</v>
      </c>
      <c r="V9" s="961"/>
      <c r="W9" s="961"/>
      <c r="X9" s="961"/>
      <c r="Y9" s="961"/>
      <c r="Z9" s="1034">
        <f>名簿!I11</f>
        <v>0</v>
      </c>
      <c r="AA9" s="1035"/>
      <c r="AB9" s="1035"/>
      <c r="AC9" s="1036"/>
      <c r="AD9" s="983"/>
      <c r="AE9" s="984"/>
      <c r="AF9" s="985"/>
    </row>
    <row r="10" spans="1:33" ht="16.5" customHeight="1" thickBot="1">
      <c r="A10" s="1021"/>
      <c r="B10" s="1022"/>
      <c r="C10" s="1041"/>
      <c r="D10" s="1042"/>
      <c r="E10" s="1042"/>
      <c r="F10" s="1042"/>
      <c r="G10" s="1042"/>
      <c r="H10" s="1010"/>
      <c r="I10" s="1011"/>
      <c r="J10" s="1012"/>
      <c r="K10" s="1062">
        <f>名簿!H10</f>
        <v>0</v>
      </c>
      <c r="L10" s="1063"/>
      <c r="M10" s="1063"/>
      <c r="N10" s="1063"/>
      <c r="O10" s="1063"/>
      <c r="P10" s="1063"/>
      <c r="Q10" s="1063"/>
      <c r="R10" s="1063"/>
      <c r="S10" s="1063"/>
      <c r="T10" s="1063"/>
      <c r="U10" s="1063"/>
      <c r="V10" s="1063"/>
      <c r="W10" s="1063"/>
      <c r="X10" s="1063"/>
      <c r="Y10" s="1063"/>
      <c r="Z10" s="943">
        <f>名簿!H12</f>
        <v>0</v>
      </c>
      <c r="AA10" s="942"/>
      <c r="AB10" s="942"/>
      <c r="AC10" s="1025"/>
      <c r="AD10" s="983"/>
      <c r="AE10" s="984"/>
      <c r="AF10" s="985"/>
    </row>
    <row r="11" spans="1:33" ht="16.5" customHeight="1" thickBot="1">
      <c r="A11" s="1023"/>
      <c r="B11" s="1024"/>
      <c r="C11" s="1043"/>
      <c r="D11" s="1044"/>
      <c r="E11" s="1044"/>
      <c r="F11" s="1044"/>
      <c r="G11" s="1044"/>
      <c r="H11" s="1013" t="s">
        <v>45</v>
      </c>
      <c r="I11" s="1014"/>
      <c r="J11" s="998"/>
      <c r="K11" s="1026">
        <f>名簿!N10</f>
        <v>0</v>
      </c>
      <c r="L11" s="1027"/>
      <c r="M11" s="1027"/>
      <c r="N11" s="1027"/>
      <c r="O11" s="1027"/>
      <c r="P11" s="1027"/>
      <c r="Q11" s="1027"/>
      <c r="R11" s="1027"/>
      <c r="S11" s="1027"/>
      <c r="T11" s="1027"/>
      <c r="U11" s="1027"/>
      <c r="V11" s="1027"/>
      <c r="W11" s="1027"/>
      <c r="X11" s="1027"/>
      <c r="Y11" s="1027"/>
      <c r="Z11" s="403" t="s">
        <v>116</v>
      </c>
      <c r="AA11" s="1028">
        <f>名簿!O12</f>
        <v>0</v>
      </c>
      <c r="AB11" s="1028"/>
      <c r="AC11" s="404" t="s">
        <v>114</v>
      </c>
      <c r="AD11" s="986"/>
      <c r="AE11" s="987"/>
      <c r="AF11" s="988"/>
    </row>
    <row r="12" spans="1:33" ht="12.75" customHeight="1" thickBot="1">
      <c r="A12" s="1029" t="s">
        <v>9</v>
      </c>
      <c r="B12" s="1029"/>
      <c r="C12" s="1029"/>
      <c r="D12" s="1029"/>
      <c r="E12" s="1029"/>
      <c r="F12" s="1029"/>
      <c r="G12" s="1029"/>
      <c r="H12" s="1029"/>
      <c r="I12" s="1029"/>
      <c r="J12" s="1029"/>
      <c r="K12" s="1029"/>
      <c r="L12" s="1029"/>
      <c r="M12" s="1029"/>
      <c r="N12" s="1029"/>
      <c r="O12" s="1029"/>
      <c r="P12" s="1029"/>
      <c r="Q12" s="1029"/>
      <c r="R12" s="1029"/>
      <c r="S12" s="1029"/>
      <c r="T12" s="1029"/>
      <c r="U12" s="1029"/>
      <c r="V12" s="1029"/>
      <c r="W12" s="1029"/>
      <c r="X12" s="1029"/>
      <c r="Y12" s="1029"/>
      <c r="Z12" s="1029"/>
      <c r="AA12" s="1029"/>
      <c r="AB12" s="1029"/>
      <c r="AC12" s="1029"/>
      <c r="AD12" s="1029"/>
      <c r="AE12" s="1029"/>
      <c r="AF12" s="1029"/>
    </row>
    <row r="13" spans="1:33" ht="13.9" customHeight="1">
      <c r="A13" s="1037" t="s">
        <v>12</v>
      </c>
      <c r="B13" s="1030" t="s">
        <v>7</v>
      </c>
      <c r="C13" s="1031"/>
      <c r="D13" s="1030" t="s">
        <v>113</v>
      </c>
      <c r="E13" s="1031"/>
      <c r="F13" s="1030" t="s">
        <v>4</v>
      </c>
      <c r="G13" s="1031"/>
      <c r="H13" s="993" t="s">
        <v>44</v>
      </c>
      <c r="I13" s="994"/>
      <c r="J13" s="974" t="s">
        <v>36</v>
      </c>
      <c r="K13" s="981" t="s">
        <v>68</v>
      </c>
      <c r="L13" s="1059"/>
      <c r="M13" s="981" t="s">
        <v>253</v>
      </c>
      <c r="N13" s="1055" t="s">
        <v>137</v>
      </c>
      <c r="O13" s="1056"/>
      <c r="P13" s="1056"/>
      <c r="Q13" s="1056"/>
      <c r="R13" s="1056"/>
      <c r="S13" s="1056"/>
      <c r="T13" s="1056"/>
      <c r="U13" s="1056"/>
      <c r="V13" s="1056"/>
      <c r="W13" s="1056"/>
      <c r="X13" s="1056"/>
      <c r="Y13" s="1056"/>
      <c r="Z13" s="1056"/>
      <c r="AA13" s="1056"/>
      <c r="AB13" s="1056"/>
      <c r="AC13" s="1056"/>
      <c r="AD13" s="1057"/>
      <c r="AE13" s="989" t="s">
        <v>89</v>
      </c>
      <c r="AF13" s="990"/>
    </row>
    <row r="14" spans="1:33" ht="13.9" customHeight="1">
      <c r="A14" s="1038"/>
      <c r="B14" s="1032"/>
      <c r="C14" s="1033"/>
      <c r="D14" s="1032"/>
      <c r="E14" s="1033"/>
      <c r="F14" s="1047"/>
      <c r="G14" s="1048"/>
      <c r="H14" s="995"/>
      <c r="I14" s="996"/>
      <c r="J14" s="975"/>
      <c r="K14" s="982"/>
      <c r="L14" s="1060"/>
      <c r="M14" s="982"/>
      <c r="N14" s="1049" t="s">
        <v>121</v>
      </c>
      <c r="O14" s="1050"/>
      <c r="P14" s="1050"/>
      <c r="Q14" s="1050"/>
      <c r="R14" s="1051"/>
      <c r="S14" s="1049" t="s">
        <v>81</v>
      </c>
      <c r="T14" s="1050"/>
      <c r="U14" s="1050"/>
      <c r="V14" s="1050"/>
      <c r="W14" s="1050"/>
      <c r="X14" s="1050"/>
      <c r="Y14" s="1051"/>
      <c r="Z14" s="1052" t="s">
        <v>124</v>
      </c>
      <c r="AA14" s="1053"/>
      <c r="AB14" s="1053"/>
      <c r="AC14" s="1053"/>
      <c r="AD14" s="1054"/>
      <c r="AE14" s="991"/>
      <c r="AF14" s="992"/>
    </row>
    <row r="15" spans="1:33" ht="20.100000000000001" customHeight="1">
      <c r="A15" s="262">
        <v>1</v>
      </c>
      <c r="B15" s="945">
        <f>名簿!C16</f>
        <v>0</v>
      </c>
      <c r="C15" s="946"/>
      <c r="D15" s="1045">
        <f>名簿!D16</f>
        <v>0</v>
      </c>
      <c r="E15" s="1046"/>
      <c r="F15" s="949">
        <f>名簿!E16</f>
        <v>0</v>
      </c>
      <c r="G15" s="950"/>
      <c r="H15" s="1015" t="str">
        <f>名簿!G16</f>
        <v/>
      </c>
      <c r="I15" s="1016"/>
      <c r="J15" s="160">
        <f>名簿!Q16</f>
        <v>0</v>
      </c>
      <c r="K15" s="953"/>
      <c r="L15" s="954"/>
      <c r="M15" s="160">
        <f>名簿!H16</f>
        <v>0</v>
      </c>
      <c r="N15" s="951">
        <f>名簿!I16</f>
        <v>0</v>
      </c>
      <c r="O15" s="955"/>
      <c r="P15" s="955"/>
      <c r="Q15" s="955"/>
      <c r="R15" s="955"/>
      <c r="S15" s="956">
        <f>名簿!L16</f>
        <v>0</v>
      </c>
      <c r="T15" s="955"/>
      <c r="U15" s="955"/>
      <c r="V15" s="955"/>
      <c r="W15" s="955"/>
      <c r="X15" s="955"/>
      <c r="Y15" s="955"/>
      <c r="Z15" s="956">
        <f>名簿!N16</f>
        <v>0</v>
      </c>
      <c r="AA15" s="955"/>
      <c r="AB15" s="955"/>
      <c r="AC15" s="955"/>
      <c r="AD15" s="955"/>
      <c r="AE15" s="956">
        <f>名簿!S16</f>
        <v>0</v>
      </c>
      <c r="AF15" s="1163"/>
    </row>
    <row r="16" spans="1:33" ht="20.100000000000001" customHeight="1">
      <c r="A16" s="262">
        <v>2</v>
      </c>
      <c r="B16" s="945">
        <f>名簿!C17</f>
        <v>0</v>
      </c>
      <c r="C16" s="946"/>
      <c r="D16" s="947">
        <f>名簿!D17</f>
        <v>0</v>
      </c>
      <c r="E16" s="948"/>
      <c r="F16" s="949">
        <f>名簿!E17</f>
        <v>0</v>
      </c>
      <c r="G16" s="950"/>
      <c r="H16" s="951" t="str">
        <f>名簿!G17</f>
        <v/>
      </c>
      <c r="I16" s="952"/>
      <c r="J16" s="160">
        <f>名簿!Q17</f>
        <v>0</v>
      </c>
      <c r="K16" s="953"/>
      <c r="L16" s="954"/>
      <c r="M16" s="160">
        <f>名簿!H17</f>
        <v>0</v>
      </c>
      <c r="N16" s="951">
        <f>名簿!I17</f>
        <v>0</v>
      </c>
      <c r="O16" s="955"/>
      <c r="P16" s="955"/>
      <c r="Q16" s="955"/>
      <c r="R16" s="955"/>
      <c r="S16" s="956">
        <f>名簿!L17</f>
        <v>0</v>
      </c>
      <c r="T16" s="955"/>
      <c r="U16" s="955"/>
      <c r="V16" s="955"/>
      <c r="W16" s="955"/>
      <c r="X16" s="955"/>
      <c r="Y16" s="955"/>
      <c r="Z16" s="956">
        <f>名簿!N17</f>
        <v>0</v>
      </c>
      <c r="AA16" s="955"/>
      <c r="AB16" s="955"/>
      <c r="AC16" s="955"/>
      <c r="AD16" s="955"/>
      <c r="AE16" s="956">
        <f>名簿!S17</f>
        <v>0</v>
      </c>
      <c r="AF16" s="1163"/>
    </row>
    <row r="17" spans="1:32" ht="20.100000000000001" customHeight="1">
      <c r="A17" s="262">
        <v>3</v>
      </c>
      <c r="B17" s="945">
        <f>名簿!C18</f>
        <v>0</v>
      </c>
      <c r="C17" s="946"/>
      <c r="D17" s="947">
        <f>名簿!D18</f>
        <v>0</v>
      </c>
      <c r="E17" s="948"/>
      <c r="F17" s="949">
        <f>名簿!E18</f>
        <v>0</v>
      </c>
      <c r="G17" s="950"/>
      <c r="H17" s="951" t="str">
        <f>名簿!G18</f>
        <v/>
      </c>
      <c r="I17" s="952"/>
      <c r="J17" s="160">
        <f>名簿!Q18</f>
        <v>0</v>
      </c>
      <c r="K17" s="953"/>
      <c r="L17" s="954"/>
      <c r="M17" s="160">
        <f>名簿!H18</f>
        <v>0</v>
      </c>
      <c r="N17" s="951">
        <f>名簿!I18</f>
        <v>0</v>
      </c>
      <c r="O17" s="955"/>
      <c r="P17" s="955"/>
      <c r="Q17" s="955"/>
      <c r="R17" s="955"/>
      <c r="S17" s="956">
        <f>名簿!L18</f>
        <v>0</v>
      </c>
      <c r="T17" s="955"/>
      <c r="U17" s="955"/>
      <c r="V17" s="955"/>
      <c r="W17" s="955"/>
      <c r="X17" s="955"/>
      <c r="Y17" s="955"/>
      <c r="Z17" s="956">
        <f>名簿!N18</f>
        <v>0</v>
      </c>
      <c r="AA17" s="955"/>
      <c r="AB17" s="955"/>
      <c r="AC17" s="955"/>
      <c r="AD17" s="955"/>
      <c r="AE17" s="956">
        <f>名簿!S18</f>
        <v>0</v>
      </c>
      <c r="AF17" s="1163"/>
    </row>
    <row r="18" spans="1:32" ht="20.100000000000001" customHeight="1">
      <c r="A18" s="262">
        <v>4</v>
      </c>
      <c r="B18" s="945">
        <f>名簿!C19</f>
        <v>0</v>
      </c>
      <c r="C18" s="946"/>
      <c r="D18" s="947">
        <f>名簿!D19</f>
        <v>0</v>
      </c>
      <c r="E18" s="948"/>
      <c r="F18" s="949">
        <f>名簿!E19</f>
        <v>0</v>
      </c>
      <c r="G18" s="950"/>
      <c r="H18" s="951" t="str">
        <f>名簿!G19</f>
        <v/>
      </c>
      <c r="I18" s="952"/>
      <c r="J18" s="160">
        <f>名簿!Q19</f>
        <v>0</v>
      </c>
      <c r="K18" s="953"/>
      <c r="L18" s="954"/>
      <c r="M18" s="160">
        <f>名簿!H19</f>
        <v>0</v>
      </c>
      <c r="N18" s="951">
        <f>名簿!I19</f>
        <v>0</v>
      </c>
      <c r="O18" s="955"/>
      <c r="P18" s="955"/>
      <c r="Q18" s="955"/>
      <c r="R18" s="955"/>
      <c r="S18" s="956">
        <f>名簿!L19</f>
        <v>0</v>
      </c>
      <c r="T18" s="955"/>
      <c r="U18" s="955"/>
      <c r="V18" s="955"/>
      <c r="W18" s="955"/>
      <c r="X18" s="955"/>
      <c r="Y18" s="955"/>
      <c r="Z18" s="956">
        <f>名簿!N19</f>
        <v>0</v>
      </c>
      <c r="AA18" s="955"/>
      <c r="AB18" s="955"/>
      <c r="AC18" s="955"/>
      <c r="AD18" s="955"/>
      <c r="AE18" s="956">
        <f>名簿!S19</f>
        <v>0</v>
      </c>
      <c r="AF18" s="1163"/>
    </row>
    <row r="19" spans="1:32" ht="20.100000000000001" customHeight="1">
      <c r="A19" s="262">
        <v>5</v>
      </c>
      <c r="B19" s="945">
        <f>名簿!C20</f>
        <v>0</v>
      </c>
      <c r="C19" s="946"/>
      <c r="D19" s="947">
        <f>名簿!D20</f>
        <v>0</v>
      </c>
      <c r="E19" s="948"/>
      <c r="F19" s="949">
        <f>名簿!E20</f>
        <v>0</v>
      </c>
      <c r="G19" s="950"/>
      <c r="H19" s="951" t="str">
        <f>名簿!G20</f>
        <v/>
      </c>
      <c r="I19" s="952"/>
      <c r="J19" s="160">
        <f>名簿!Q20</f>
        <v>0</v>
      </c>
      <c r="K19" s="953"/>
      <c r="L19" s="954"/>
      <c r="M19" s="160">
        <f>名簿!H20</f>
        <v>0</v>
      </c>
      <c r="N19" s="951">
        <f>名簿!I20</f>
        <v>0</v>
      </c>
      <c r="O19" s="955"/>
      <c r="P19" s="955"/>
      <c r="Q19" s="955"/>
      <c r="R19" s="955"/>
      <c r="S19" s="956">
        <f>名簿!L20</f>
        <v>0</v>
      </c>
      <c r="T19" s="955"/>
      <c r="U19" s="955"/>
      <c r="V19" s="955"/>
      <c r="W19" s="955"/>
      <c r="X19" s="955"/>
      <c r="Y19" s="955"/>
      <c r="Z19" s="956">
        <f>名簿!N20</f>
        <v>0</v>
      </c>
      <c r="AA19" s="955"/>
      <c r="AB19" s="955"/>
      <c r="AC19" s="955"/>
      <c r="AD19" s="955"/>
      <c r="AE19" s="956">
        <f>名簿!S20</f>
        <v>0</v>
      </c>
      <c r="AF19" s="1163"/>
    </row>
    <row r="20" spans="1:32" ht="20.100000000000001" customHeight="1">
      <c r="A20" s="262">
        <v>6</v>
      </c>
      <c r="B20" s="945">
        <f>名簿!C21</f>
        <v>0</v>
      </c>
      <c r="C20" s="946"/>
      <c r="D20" s="947">
        <f>名簿!D21</f>
        <v>0</v>
      </c>
      <c r="E20" s="948"/>
      <c r="F20" s="949">
        <f>名簿!E21</f>
        <v>0</v>
      </c>
      <c r="G20" s="950"/>
      <c r="H20" s="951" t="str">
        <f>名簿!G21</f>
        <v/>
      </c>
      <c r="I20" s="952"/>
      <c r="J20" s="160">
        <f>名簿!Q21</f>
        <v>0</v>
      </c>
      <c r="K20" s="953"/>
      <c r="L20" s="954"/>
      <c r="M20" s="160">
        <f>名簿!H21</f>
        <v>0</v>
      </c>
      <c r="N20" s="951">
        <f>名簿!I21</f>
        <v>0</v>
      </c>
      <c r="O20" s="955"/>
      <c r="P20" s="955"/>
      <c r="Q20" s="955"/>
      <c r="R20" s="955"/>
      <c r="S20" s="956">
        <f>名簿!L21</f>
        <v>0</v>
      </c>
      <c r="T20" s="955"/>
      <c r="U20" s="955"/>
      <c r="V20" s="955"/>
      <c r="W20" s="955"/>
      <c r="X20" s="955"/>
      <c r="Y20" s="955"/>
      <c r="Z20" s="956">
        <f>名簿!N21</f>
        <v>0</v>
      </c>
      <c r="AA20" s="955"/>
      <c r="AB20" s="955"/>
      <c r="AC20" s="955"/>
      <c r="AD20" s="955"/>
      <c r="AE20" s="956">
        <f>名簿!S21</f>
        <v>0</v>
      </c>
      <c r="AF20" s="1163"/>
    </row>
    <row r="21" spans="1:32" ht="20.100000000000001" customHeight="1">
      <c r="A21" s="262">
        <v>7</v>
      </c>
      <c r="B21" s="945">
        <f>名簿!C22</f>
        <v>0</v>
      </c>
      <c r="C21" s="946"/>
      <c r="D21" s="947">
        <f>名簿!D22</f>
        <v>0</v>
      </c>
      <c r="E21" s="948"/>
      <c r="F21" s="949">
        <f>名簿!E22</f>
        <v>0</v>
      </c>
      <c r="G21" s="950"/>
      <c r="H21" s="951" t="str">
        <f>名簿!G22</f>
        <v/>
      </c>
      <c r="I21" s="952"/>
      <c r="J21" s="160">
        <f>名簿!Q22</f>
        <v>0</v>
      </c>
      <c r="K21" s="953"/>
      <c r="L21" s="954"/>
      <c r="M21" s="160">
        <f>名簿!H22</f>
        <v>0</v>
      </c>
      <c r="N21" s="951">
        <f>名簿!I22</f>
        <v>0</v>
      </c>
      <c r="O21" s="955"/>
      <c r="P21" s="955"/>
      <c r="Q21" s="955"/>
      <c r="R21" s="955"/>
      <c r="S21" s="956">
        <f>名簿!L22</f>
        <v>0</v>
      </c>
      <c r="T21" s="955"/>
      <c r="U21" s="955"/>
      <c r="V21" s="955"/>
      <c r="W21" s="955"/>
      <c r="X21" s="955"/>
      <c r="Y21" s="955"/>
      <c r="Z21" s="956">
        <f>名簿!N22</f>
        <v>0</v>
      </c>
      <c r="AA21" s="955"/>
      <c r="AB21" s="955"/>
      <c r="AC21" s="955"/>
      <c r="AD21" s="955"/>
      <c r="AE21" s="956">
        <f>名簿!S22</f>
        <v>0</v>
      </c>
      <c r="AF21" s="1163"/>
    </row>
    <row r="22" spans="1:32" ht="20.100000000000001" customHeight="1">
      <c r="A22" s="262">
        <v>8</v>
      </c>
      <c r="B22" s="945">
        <f>名簿!C23</f>
        <v>0</v>
      </c>
      <c r="C22" s="946"/>
      <c r="D22" s="947">
        <f>名簿!D23</f>
        <v>0</v>
      </c>
      <c r="E22" s="948"/>
      <c r="F22" s="949">
        <f>名簿!E23</f>
        <v>0</v>
      </c>
      <c r="G22" s="950"/>
      <c r="H22" s="951" t="str">
        <f>名簿!G23</f>
        <v/>
      </c>
      <c r="I22" s="952"/>
      <c r="J22" s="160">
        <f>名簿!Q23</f>
        <v>0</v>
      </c>
      <c r="K22" s="953"/>
      <c r="L22" s="954"/>
      <c r="M22" s="160">
        <f>名簿!H23</f>
        <v>0</v>
      </c>
      <c r="N22" s="951">
        <f>名簿!I23</f>
        <v>0</v>
      </c>
      <c r="O22" s="955"/>
      <c r="P22" s="955"/>
      <c r="Q22" s="955"/>
      <c r="R22" s="955"/>
      <c r="S22" s="956">
        <f>名簿!L23</f>
        <v>0</v>
      </c>
      <c r="T22" s="955"/>
      <c r="U22" s="955"/>
      <c r="V22" s="955"/>
      <c r="W22" s="955"/>
      <c r="X22" s="955"/>
      <c r="Y22" s="955"/>
      <c r="Z22" s="956">
        <f>名簿!N23</f>
        <v>0</v>
      </c>
      <c r="AA22" s="955"/>
      <c r="AB22" s="955"/>
      <c r="AC22" s="955"/>
      <c r="AD22" s="955"/>
      <c r="AE22" s="956">
        <f>名簿!S23</f>
        <v>0</v>
      </c>
      <c r="AF22" s="1163"/>
    </row>
    <row r="23" spans="1:32" ht="20.100000000000001" customHeight="1">
      <c r="A23" s="262">
        <v>9</v>
      </c>
      <c r="B23" s="945">
        <f>名簿!C24</f>
        <v>0</v>
      </c>
      <c r="C23" s="946"/>
      <c r="D23" s="947">
        <f>名簿!D24</f>
        <v>0</v>
      </c>
      <c r="E23" s="948"/>
      <c r="F23" s="949">
        <f>名簿!E24</f>
        <v>0</v>
      </c>
      <c r="G23" s="950"/>
      <c r="H23" s="951" t="str">
        <f>名簿!G24</f>
        <v/>
      </c>
      <c r="I23" s="952"/>
      <c r="J23" s="160">
        <f>名簿!Q24</f>
        <v>0</v>
      </c>
      <c r="K23" s="953"/>
      <c r="L23" s="954"/>
      <c r="M23" s="160">
        <f>名簿!H24</f>
        <v>0</v>
      </c>
      <c r="N23" s="951">
        <f>名簿!I24</f>
        <v>0</v>
      </c>
      <c r="O23" s="955"/>
      <c r="P23" s="955"/>
      <c r="Q23" s="955"/>
      <c r="R23" s="955"/>
      <c r="S23" s="956">
        <f>名簿!L24</f>
        <v>0</v>
      </c>
      <c r="T23" s="955"/>
      <c r="U23" s="955"/>
      <c r="V23" s="955"/>
      <c r="W23" s="955"/>
      <c r="X23" s="955"/>
      <c r="Y23" s="955"/>
      <c r="Z23" s="956">
        <f>名簿!N24</f>
        <v>0</v>
      </c>
      <c r="AA23" s="955"/>
      <c r="AB23" s="955"/>
      <c r="AC23" s="955"/>
      <c r="AD23" s="955"/>
      <c r="AE23" s="956">
        <f>名簿!S24</f>
        <v>0</v>
      </c>
      <c r="AF23" s="1163"/>
    </row>
    <row r="24" spans="1:32" ht="20.100000000000001" customHeight="1">
      <c r="A24" s="262">
        <v>10</v>
      </c>
      <c r="B24" s="945">
        <f>名簿!C25</f>
        <v>0</v>
      </c>
      <c r="C24" s="946"/>
      <c r="D24" s="947">
        <f>名簿!D25</f>
        <v>0</v>
      </c>
      <c r="E24" s="948"/>
      <c r="F24" s="949">
        <f>名簿!E25</f>
        <v>0</v>
      </c>
      <c r="G24" s="950"/>
      <c r="H24" s="951" t="str">
        <f>名簿!G25</f>
        <v/>
      </c>
      <c r="I24" s="952"/>
      <c r="J24" s="160">
        <f>名簿!Q25</f>
        <v>0</v>
      </c>
      <c r="K24" s="953"/>
      <c r="L24" s="954"/>
      <c r="M24" s="160">
        <f>名簿!H25</f>
        <v>0</v>
      </c>
      <c r="N24" s="951">
        <f>名簿!I25</f>
        <v>0</v>
      </c>
      <c r="O24" s="955"/>
      <c r="P24" s="955"/>
      <c r="Q24" s="955"/>
      <c r="R24" s="955"/>
      <c r="S24" s="956">
        <f>名簿!L25</f>
        <v>0</v>
      </c>
      <c r="T24" s="955"/>
      <c r="U24" s="955"/>
      <c r="V24" s="955"/>
      <c r="W24" s="955"/>
      <c r="X24" s="955"/>
      <c r="Y24" s="955"/>
      <c r="Z24" s="956">
        <f>名簿!N25</f>
        <v>0</v>
      </c>
      <c r="AA24" s="955"/>
      <c r="AB24" s="955"/>
      <c r="AC24" s="955"/>
      <c r="AD24" s="955"/>
      <c r="AE24" s="956">
        <f>名簿!S25</f>
        <v>0</v>
      </c>
      <c r="AF24" s="1163"/>
    </row>
    <row r="25" spans="1:32" ht="20.100000000000001" customHeight="1">
      <c r="A25" s="262">
        <v>11</v>
      </c>
      <c r="B25" s="945">
        <f>名簿!C26</f>
        <v>0</v>
      </c>
      <c r="C25" s="946"/>
      <c r="D25" s="947">
        <f>名簿!D26</f>
        <v>0</v>
      </c>
      <c r="E25" s="948"/>
      <c r="F25" s="949">
        <f>名簿!E26</f>
        <v>0</v>
      </c>
      <c r="G25" s="950"/>
      <c r="H25" s="951" t="str">
        <f>名簿!G26</f>
        <v/>
      </c>
      <c r="I25" s="952"/>
      <c r="J25" s="160">
        <f>名簿!Q26</f>
        <v>0</v>
      </c>
      <c r="K25" s="953"/>
      <c r="L25" s="954"/>
      <c r="M25" s="160">
        <f>名簿!H26</f>
        <v>0</v>
      </c>
      <c r="N25" s="951">
        <f>名簿!I26</f>
        <v>0</v>
      </c>
      <c r="O25" s="955"/>
      <c r="P25" s="955"/>
      <c r="Q25" s="955"/>
      <c r="R25" s="955"/>
      <c r="S25" s="956">
        <f>名簿!L26</f>
        <v>0</v>
      </c>
      <c r="T25" s="955"/>
      <c r="U25" s="955"/>
      <c r="V25" s="955"/>
      <c r="W25" s="955"/>
      <c r="X25" s="955"/>
      <c r="Y25" s="955"/>
      <c r="Z25" s="956">
        <f>名簿!N26</f>
        <v>0</v>
      </c>
      <c r="AA25" s="955"/>
      <c r="AB25" s="955"/>
      <c r="AC25" s="955"/>
      <c r="AD25" s="955"/>
      <c r="AE25" s="956">
        <f>名簿!S26</f>
        <v>0</v>
      </c>
      <c r="AF25" s="1163"/>
    </row>
    <row r="26" spans="1:32" ht="20.100000000000001" customHeight="1">
      <c r="A26" s="262">
        <v>12</v>
      </c>
      <c r="B26" s="945">
        <f>名簿!C27</f>
        <v>0</v>
      </c>
      <c r="C26" s="946"/>
      <c r="D26" s="947">
        <f>名簿!D27</f>
        <v>0</v>
      </c>
      <c r="E26" s="948"/>
      <c r="F26" s="949">
        <f>名簿!E27</f>
        <v>0</v>
      </c>
      <c r="G26" s="950"/>
      <c r="H26" s="951" t="str">
        <f>名簿!G27</f>
        <v/>
      </c>
      <c r="I26" s="952"/>
      <c r="J26" s="160">
        <f>名簿!Q27</f>
        <v>0</v>
      </c>
      <c r="K26" s="953"/>
      <c r="L26" s="954"/>
      <c r="M26" s="160">
        <f>名簿!H27</f>
        <v>0</v>
      </c>
      <c r="N26" s="951">
        <f>名簿!I27</f>
        <v>0</v>
      </c>
      <c r="O26" s="955"/>
      <c r="P26" s="955"/>
      <c r="Q26" s="955"/>
      <c r="R26" s="955"/>
      <c r="S26" s="956">
        <f>名簿!L27</f>
        <v>0</v>
      </c>
      <c r="T26" s="955"/>
      <c r="U26" s="955"/>
      <c r="V26" s="955"/>
      <c r="W26" s="955"/>
      <c r="X26" s="955"/>
      <c r="Y26" s="955"/>
      <c r="Z26" s="956">
        <f>名簿!N27</f>
        <v>0</v>
      </c>
      <c r="AA26" s="955"/>
      <c r="AB26" s="955"/>
      <c r="AC26" s="955"/>
      <c r="AD26" s="955"/>
      <c r="AE26" s="956">
        <f>名簿!S27</f>
        <v>0</v>
      </c>
      <c r="AF26" s="1163"/>
    </row>
    <row r="27" spans="1:32" ht="20.100000000000001" customHeight="1">
      <c r="A27" s="262">
        <v>13</v>
      </c>
      <c r="B27" s="945">
        <f>名簿!C28</f>
        <v>0</v>
      </c>
      <c r="C27" s="946"/>
      <c r="D27" s="947">
        <f>名簿!D28</f>
        <v>0</v>
      </c>
      <c r="E27" s="948"/>
      <c r="F27" s="949">
        <f>名簿!E28</f>
        <v>0</v>
      </c>
      <c r="G27" s="950"/>
      <c r="H27" s="951" t="str">
        <f>名簿!G28</f>
        <v/>
      </c>
      <c r="I27" s="952"/>
      <c r="J27" s="160">
        <f>名簿!Q28</f>
        <v>0</v>
      </c>
      <c r="K27" s="953"/>
      <c r="L27" s="954"/>
      <c r="M27" s="160">
        <f>名簿!H28</f>
        <v>0</v>
      </c>
      <c r="N27" s="951">
        <f>名簿!I28</f>
        <v>0</v>
      </c>
      <c r="O27" s="955"/>
      <c r="P27" s="955"/>
      <c r="Q27" s="955"/>
      <c r="R27" s="955"/>
      <c r="S27" s="956">
        <f>名簿!L28</f>
        <v>0</v>
      </c>
      <c r="T27" s="955"/>
      <c r="U27" s="955"/>
      <c r="V27" s="955"/>
      <c r="W27" s="955"/>
      <c r="X27" s="955"/>
      <c r="Y27" s="955"/>
      <c r="Z27" s="956">
        <f>名簿!N28</f>
        <v>0</v>
      </c>
      <c r="AA27" s="955"/>
      <c r="AB27" s="955"/>
      <c r="AC27" s="955"/>
      <c r="AD27" s="955"/>
      <c r="AE27" s="956">
        <f>名簿!S28</f>
        <v>0</v>
      </c>
      <c r="AF27" s="1163"/>
    </row>
    <row r="28" spans="1:32" ht="20.100000000000001" customHeight="1">
      <c r="A28" s="262">
        <v>14</v>
      </c>
      <c r="B28" s="945">
        <f>名簿!C29</f>
        <v>0</v>
      </c>
      <c r="C28" s="946"/>
      <c r="D28" s="947">
        <f>名簿!D29</f>
        <v>0</v>
      </c>
      <c r="E28" s="948"/>
      <c r="F28" s="949">
        <f>名簿!E29</f>
        <v>0</v>
      </c>
      <c r="G28" s="950"/>
      <c r="H28" s="951" t="str">
        <f>名簿!G29</f>
        <v/>
      </c>
      <c r="I28" s="952"/>
      <c r="J28" s="160">
        <f>名簿!Q29</f>
        <v>0</v>
      </c>
      <c r="K28" s="953"/>
      <c r="L28" s="954"/>
      <c r="M28" s="160">
        <f>名簿!H29</f>
        <v>0</v>
      </c>
      <c r="N28" s="951">
        <f>名簿!I29</f>
        <v>0</v>
      </c>
      <c r="O28" s="955"/>
      <c r="P28" s="955"/>
      <c r="Q28" s="955"/>
      <c r="R28" s="955"/>
      <c r="S28" s="956">
        <f>名簿!L29</f>
        <v>0</v>
      </c>
      <c r="T28" s="955"/>
      <c r="U28" s="955"/>
      <c r="V28" s="955"/>
      <c r="W28" s="955"/>
      <c r="X28" s="955"/>
      <c r="Y28" s="955"/>
      <c r="Z28" s="956">
        <f>名簿!N29</f>
        <v>0</v>
      </c>
      <c r="AA28" s="955"/>
      <c r="AB28" s="955"/>
      <c r="AC28" s="955"/>
      <c r="AD28" s="955"/>
      <c r="AE28" s="956">
        <f>名簿!S29</f>
        <v>0</v>
      </c>
      <c r="AF28" s="1163"/>
    </row>
    <row r="29" spans="1:32" ht="20.100000000000001" customHeight="1">
      <c r="A29" s="262">
        <v>15</v>
      </c>
      <c r="B29" s="945">
        <f>名簿!C30</f>
        <v>0</v>
      </c>
      <c r="C29" s="946"/>
      <c r="D29" s="947">
        <f>名簿!D30</f>
        <v>0</v>
      </c>
      <c r="E29" s="948"/>
      <c r="F29" s="949">
        <f>名簿!E30</f>
        <v>0</v>
      </c>
      <c r="G29" s="950"/>
      <c r="H29" s="951" t="str">
        <f>名簿!G30</f>
        <v/>
      </c>
      <c r="I29" s="952"/>
      <c r="J29" s="160">
        <f>名簿!Q30</f>
        <v>0</v>
      </c>
      <c r="K29" s="953"/>
      <c r="L29" s="954"/>
      <c r="M29" s="160">
        <f>名簿!H30</f>
        <v>0</v>
      </c>
      <c r="N29" s="951">
        <f>名簿!I30</f>
        <v>0</v>
      </c>
      <c r="O29" s="955"/>
      <c r="P29" s="955"/>
      <c r="Q29" s="955"/>
      <c r="R29" s="955"/>
      <c r="S29" s="956">
        <f>名簿!L30</f>
        <v>0</v>
      </c>
      <c r="T29" s="955"/>
      <c r="U29" s="955"/>
      <c r="V29" s="955"/>
      <c r="W29" s="955"/>
      <c r="X29" s="955"/>
      <c r="Y29" s="955"/>
      <c r="Z29" s="956">
        <f>名簿!N30</f>
        <v>0</v>
      </c>
      <c r="AA29" s="955"/>
      <c r="AB29" s="955"/>
      <c r="AC29" s="955"/>
      <c r="AD29" s="955"/>
      <c r="AE29" s="956">
        <f>名簿!S30</f>
        <v>0</v>
      </c>
      <c r="AF29" s="1163"/>
    </row>
    <row r="30" spans="1:32" ht="20.100000000000001" customHeight="1">
      <c r="A30" s="262">
        <v>16</v>
      </c>
      <c r="B30" s="945">
        <f>名簿!C31</f>
        <v>0</v>
      </c>
      <c r="C30" s="946"/>
      <c r="D30" s="947">
        <f>名簿!D31</f>
        <v>0</v>
      </c>
      <c r="E30" s="948"/>
      <c r="F30" s="949">
        <f>名簿!E31</f>
        <v>0</v>
      </c>
      <c r="G30" s="950"/>
      <c r="H30" s="951" t="str">
        <f>名簿!G31</f>
        <v/>
      </c>
      <c r="I30" s="952"/>
      <c r="J30" s="160">
        <f>名簿!Q31</f>
        <v>0</v>
      </c>
      <c r="K30" s="953"/>
      <c r="L30" s="954"/>
      <c r="M30" s="160">
        <f>名簿!H31</f>
        <v>0</v>
      </c>
      <c r="N30" s="951">
        <f>名簿!I31</f>
        <v>0</v>
      </c>
      <c r="O30" s="955"/>
      <c r="P30" s="955"/>
      <c r="Q30" s="955"/>
      <c r="R30" s="955"/>
      <c r="S30" s="956">
        <f>名簿!L31</f>
        <v>0</v>
      </c>
      <c r="T30" s="955"/>
      <c r="U30" s="955"/>
      <c r="V30" s="955"/>
      <c r="W30" s="955"/>
      <c r="X30" s="955"/>
      <c r="Y30" s="955"/>
      <c r="Z30" s="956">
        <f>名簿!N31</f>
        <v>0</v>
      </c>
      <c r="AA30" s="955"/>
      <c r="AB30" s="955"/>
      <c r="AC30" s="955"/>
      <c r="AD30" s="955"/>
      <c r="AE30" s="956">
        <f>名簿!S31</f>
        <v>0</v>
      </c>
      <c r="AF30" s="1163"/>
    </row>
    <row r="31" spans="1:32" ht="20.100000000000001" customHeight="1">
      <c r="A31" s="262">
        <v>17</v>
      </c>
      <c r="B31" s="945">
        <f>名簿!C32</f>
        <v>0</v>
      </c>
      <c r="C31" s="946"/>
      <c r="D31" s="947">
        <f>名簿!D32</f>
        <v>0</v>
      </c>
      <c r="E31" s="948"/>
      <c r="F31" s="949">
        <f>名簿!E32</f>
        <v>0</v>
      </c>
      <c r="G31" s="950"/>
      <c r="H31" s="951" t="str">
        <f>名簿!G32</f>
        <v/>
      </c>
      <c r="I31" s="952"/>
      <c r="J31" s="160">
        <f>名簿!Q32</f>
        <v>0</v>
      </c>
      <c r="K31" s="953"/>
      <c r="L31" s="954"/>
      <c r="M31" s="160">
        <f>名簿!H32</f>
        <v>0</v>
      </c>
      <c r="N31" s="951">
        <f>名簿!I32</f>
        <v>0</v>
      </c>
      <c r="O31" s="955"/>
      <c r="P31" s="955"/>
      <c r="Q31" s="955"/>
      <c r="R31" s="955"/>
      <c r="S31" s="956">
        <f>名簿!L32</f>
        <v>0</v>
      </c>
      <c r="T31" s="955"/>
      <c r="U31" s="955"/>
      <c r="V31" s="955"/>
      <c r="W31" s="955"/>
      <c r="X31" s="955"/>
      <c r="Y31" s="955"/>
      <c r="Z31" s="956">
        <f>名簿!N32</f>
        <v>0</v>
      </c>
      <c r="AA31" s="955"/>
      <c r="AB31" s="955"/>
      <c r="AC31" s="955"/>
      <c r="AD31" s="955"/>
      <c r="AE31" s="956">
        <f>名簿!S32</f>
        <v>0</v>
      </c>
      <c r="AF31" s="1163"/>
    </row>
    <row r="32" spans="1:32" ht="20.100000000000001" customHeight="1">
      <c r="A32" s="262">
        <v>18</v>
      </c>
      <c r="B32" s="945">
        <f>名簿!C33</f>
        <v>0</v>
      </c>
      <c r="C32" s="946"/>
      <c r="D32" s="947">
        <f>名簿!D33</f>
        <v>0</v>
      </c>
      <c r="E32" s="948"/>
      <c r="F32" s="949">
        <f>名簿!E33</f>
        <v>0</v>
      </c>
      <c r="G32" s="950"/>
      <c r="H32" s="951" t="str">
        <f>名簿!G33</f>
        <v/>
      </c>
      <c r="I32" s="952"/>
      <c r="J32" s="160">
        <f>名簿!Q33</f>
        <v>0</v>
      </c>
      <c r="K32" s="953"/>
      <c r="L32" s="954"/>
      <c r="M32" s="160">
        <f>名簿!H33</f>
        <v>0</v>
      </c>
      <c r="N32" s="951">
        <f>名簿!I33</f>
        <v>0</v>
      </c>
      <c r="O32" s="955"/>
      <c r="P32" s="955"/>
      <c r="Q32" s="955"/>
      <c r="R32" s="955"/>
      <c r="S32" s="956">
        <f>名簿!L33</f>
        <v>0</v>
      </c>
      <c r="T32" s="955"/>
      <c r="U32" s="955"/>
      <c r="V32" s="955"/>
      <c r="W32" s="955"/>
      <c r="X32" s="955"/>
      <c r="Y32" s="955"/>
      <c r="Z32" s="956">
        <f>名簿!N33</f>
        <v>0</v>
      </c>
      <c r="AA32" s="955"/>
      <c r="AB32" s="955"/>
      <c r="AC32" s="955"/>
      <c r="AD32" s="955"/>
      <c r="AE32" s="956">
        <f>名簿!S33</f>
        <v>0</v>
      </c>
      <c r="AF32" s="1163"/>
    </row>
    <row r="33" spans="1:32" ht="20.100000000000001" customHeight="1">
      <c r="A33" s="262">
        <v>19</v>
      </c>
      <c r="B33" s="945">
        <f>名簿!C34</f>
        <v>0</v>
      </c>
      <c r="C33" s="946"/>
      <c r="D33" s="947">
        <f>名簿!D34</f>
        <v>0</v>
      </c>
      <c r="E33" s="948"/>
      <c r="F33" s="949">
        <f>名簿!E34</f>
        <v>0</v>
      </c>
      <c r="G33" s="950"/>
      <c r="H33" s="951" t="str">
        <f>名簿!G34</f>
        <v/>
      </c>
      <c r="I33" s="952"/>
      <c r="J33" s="160">
        <f>名簿!Q34</f>
        <v>0</v>
      </c>
      <c r="K33" s="953"/>
      <c r="L33" s="954"/>
      <c r="M33" s="160">
        <f>名簿!H34</f>
        <v>0</v>
      </c>
      <c r="N33" s="951">
        <f>名簿!I34</f>
        <v>0</v>
      </c>
      <c r="O33" s="955"/>
      <c r="P33" s="955"/>
      <c r="Q33" s="955"/>
      <c r="R33" s="955"/>
      <c r="S33" s="956">
        <f>名簿!L34</f>
        <v>0</v>
      </c>
      <c r="T33" s="955"/>
      <c r="U33" s="955"/>
      <c r="V33" s="955"/>
      <c r="W33" s="955"/>
      <c r="X33" s="955"/>
      <c r="Y33" s="955"/>
      <c r="Z33" s="956">
        <f>名簿!N34</f>
        <v>0</v>
      </c>
      <c r="AA33" s="955"/>
      <c r="AB33" s="955"/>
      <c r="AC33" s="955"/>
      <c r="AD33" s="955"/>
      <c r="AE33" s="956">
        <f>名簿!S34</f>
        <v>0</v>
      </c>
      <c r="AF33" s="1163"/>
    </row>
    <row r="34" spans="1:32" ht="20.100000000000001" customHeight="1" thickBot="1">
      <c r="A34" s="266">
        <v>20</v>
      </c>
      <c r="B34" s="971">
        <f>名簿!C35</f>
        <v>0</v>
      </c>
      <c r="C34" s="972"/>
      <c r="D34" s="934">
        <f>名簿!D35</f>
        <v>0</v>
      </c>
      <c r="E34" s="935"/>
      <c r="F34" s="936">
        <f>名簿!E35</f>
        <v>0</v>
      </c>
      <c r="G34" s="937"/>
      <c r="H34" s="938" t="str">
        <f>名簿!G35</f>
        <v/>
      </c>
      <c r="I34" s="939"/>
      <c r="J34" s="277">
        <f>名簿!Q35</f>
        <v>0</v>
      </c>
      <c r="K34" s="940"/>
      <c r="L34" s="941"/>
      <c r="M34" s="277">
        <f>名簿!H35</f>
        <v>0</v>
      </c>
      <c r="N34" s="938">
        <f>名簿!I35</f>
        <v>0</v>
      </c>
      <c r="O34" s="942"/>
      <c r="P34" s="942"/>
      <c r="Q34" s="942"/>
      <c r="R34" s="942"/>
      <c r="S34" s="943">
        <f>名簿!L35</f>
        <v>0</v>
      </c>
      <c r="T34" s="942"/>
      <c r="U34" s="942"/>
      <c r="V34" s="942"/>
      <c r="W34" s="942"/>
      <c r="X34" s="942"/>
      <c r="Y34" s="944"/>
      <c r="Z34" s="943">
        <f>名簿!N35</f>
        <v>0</v>
      </c>
      <c r="AA34" s="942"/>
      <c r="AB34" s="942"/>
      <c r="AC34" s="942"/>
      <c r="AD34" s="942"/>
      <c r="AE34" s="943">
        <f>名簿!S35</f>
        <v>0</v>
      </c>
      <c r="AF34" s="1025"/>
    </row>
    <row r="35" spans="1:32" ht="20.100000000000001" customHeight="1">
      <c r="A35" s="264">
        <v>21</v>
      </c>
      <c r="B35" s="965">
        <f>名簿!C36</f>
        <v>0</v>
      </c>
      <c r="C35" s="966"/>
      <c r="D35" s="967">
        <f>名簿!D36</f>
        <v>0</v>
      </c>
      <c r="E35" s="968"/>
      <c r="F35" s="969">
        <f>名簿!E36</f>
        <v>0</v>
      </c>
      <c r="G35" s="970"/>
      <c r="H35" s="960" t="str">
        <f>名簿!G36</f>
        <v/>
      </c>
      <c r="I35" s="964"/>
      <c r="J35" s="267">
        <f>名簿!Q36</f>
        <v>0</v>
      </c>
      <c r="K35" s="958"/>
      <c r="L35" s="959"/>
      <c r="M35" s="267">
        <f>名簿!H36</f>
        <v>0</v>
      </c>
      <c r="N35" s="960">
        <f>名簿!I36</f>
        <v>0</v>
      </c>
      <c r="O35" s="961"/>
      <c r="P35" s="961"/>
      <c r="Q35" s="961"/>
      <c r="R35" s="961"/>
      <c r="S35" s="962">
        <f>名簿!L36</f>
        <v>0</v>
      </c>
      <c r="T35" s="961"/>
      <c r="U35" s="961"/>
      <c r="V35" s="961"/>
      <c r="W35" s="961"/>
      <c r="X35" s="961"/>
      <c r="Y35" s="963"/>
      <c r="Z35" s="962">
        <f>名簿!N36</f>
        <v>0</v>
      </c>
      <c r="AA35" s="961"/>
      <c r="AB35" s="961"/>
      <c r="AC35" s="961"/>
      <c r="AD35" s="963"/>
      <c r="AE35" s="962">
        <f>名簿!S36</f>
        <v>0</v>
      </c>
      <c r="AF35" s="1275"/>
    </row>
    <row r="36" spans="1:32" ht="20.100000000000001" customHeight="1">
      <c r="A36" s="262">
        <v>22</v>
      </c>
      <c r="B36" s="945">
        <f>名簿!C37</f>
        <v>0</v>
      </c>
      <c r="C36" s="946"/>
      <c r="D36" s="947">
        <f>名簿!D37</f>
        <v>0</v>
      </c>
      <c r="E36" s="948"/>
      <c r="F36" s="949">
        <f>名簿!E37</f>
        <v>0</v>
      </c>
      <c r="G36" s="950"/>
      <c r="H36" s="951" t="str">
        <f>名簿!G37</f>
        <v/>
      </c>
      <c r="I36" s="952"/>
      <c r="J36" s="160">
        <f>名簿!Q37</f>
        <v>0</v>
      </c>
      <c r="K36" s="953"/>
      <c r="L36" s="954"/>
      <c r="M36" s="160">
        <f>名簿!H37</f>
        <v>0</v>
      </c>
      <c r="N36" s="951">
        <f>名簿!I37</f>
        <v>0</v>
      </c>
      <c r="O36" s="955"/>
      <c r="P36" s="955"/>
      <c r="Q36" s="955"/>
      <c r="R36" s="955"/>
      <c r="S36" s="956">
        <f>名簿!L37</f>
        <v>0</v>
      </c>
      <c r="T36" s="955"/>
      <c r="U36" s="955"/>
      <c r="V36" s="955"/>
      <c r="W36" s="955"/>
      <c r="X36" s="955"/>
      <c r="Y36" s="955"/>
      <c r="Z36" s="956">
        <f>名簿!N37</f>
        <v>0</v>
      </c>
      <c r="AA36" s="955"/>
      <c r="AB36" s="955"/>
      <c r="AC36" s="955"/>
      <c r="AD36" s="957"/>
      <c r="AE36" s="956">
        <f>名簿!S37</f>
        <v>0</v>
      </c>
      <c r="AF36" s="1163"/>
    </row>
    <row r="37" spans="1:32" ht="20.100000000000001" customHeight="1">
      <c r="A37" s="262">
        <v>23</v>
      </c>
      <c r="B37" s="945">
        <f>名簿!C38</f>
        <v>0</v>
      </c>
      <c r="C37" s="946"/>
      <c r="D37" s="947">
        <f>名簿!D38</f>
        <v>0</v>
      </c>
      <c r="E37" s="948"/>
      <c r="F37" s="949">
        <f>名簿!E38</f>
        <v>0</v>
      </c>
      <c r="G37" s="950"/>
      <c r="H37" s="951" t="str">
        <f>名簿!G38</f>
        <v/>
      </c>
      <c r="I37" s="952"/>
      <c r="J37" s="160">
        <f>名簿!Q38</f>
        <v>0</v>
      </c>
      <c r="K37" s="953"/>
      <c r="L37" s="954"/>
      <c r="M37" s="160">
        <f>名簿!H38</f>
        <v>0</v>
      </c>
      <c r="N37" s="951">
        <f>名簿!I38</f>
        <v>0</v>
      </c>
      <c r="O37" s="955"/>
      <c r="P37" s="955"/>
      <c r="Q37" s="955"/>
      <c r="R37" s="955"/>
      <c r="S37" s="956">
        <f>名簿!L38</f>
        <v>0</v>
      </c>
      <c r="T37" s="955"/>
      <c r="U37" s="955"/>
      <c r="V37" s="955"/>
      <c r="W37" s="955"/>
      <c r="X37" s="955"/>
      <c r="Y37" s="955"/>
      <c r="Z37" s="956">
        <f>名簿!N38</f>
        <v>0</v>
      </c>
      <c r="AA37" s="955"/>
      <c r="AB37" s="955"/>
      <c r="AC37" s="955"/>
      <c r="AD37" s="957"/>
      <c r="AE37" s="956">
        <f>名簿!S38</f>
        <v>0</v>
      </c>
      <c r="AF37" s="1163"/>
    </row>
    <row r="38" spans="1:32" ht="20.100000000000001" customHeight="1">
      <c r="A38" s="262">
        <v>24</v>
      </c>
      <c r="B38" s="945">
        <f>名簿!C39</f>
        <v>0</v>
      </c>
      <c r="C38" s="946"/>
      <c r="D38" s="947">
        <f>名簿!D39</f>
        <v>0</v>
      </c>
      <c r="E38" s="948"/>
      <c r="F38" s="949">
        <f>名簿!E39</f>
        <v>0</v>
      </c>
      <c r="G38" s="950"/>
      <c r="H38" s="951" t="str">
        <f>名簿!G39</f>
        <v/>
      </c>
      <c r="I38" s="952"/>
      <c r="J38" s="160">
        <f>名簿!Q39</f>
        <v>0</v>
      </c>
      <c r="K38" s="953"/>
      <c r="L38" s="954"/>
      <c r="M38" s="160">
        <f>名簿!H39</f>
        <v>0</v>
      </c>
      <c r="N38" s="951">
        <f>名簿!I39</f>
        <v>0</v>
      </c>
      <c r="O38" s="955"/>
      <c r="P38" s="955"/>
      <c r="Q38" s="955"/>
      <c r="R38" s="955"/>
      <c r="S38" s="956">
        <f>名簿!L39</f>
        <v>0</v>
      </c>
      <c r="T38" s="955"/>
      <c r="U38" s="955"/>
      <c r="V38" s="955"/>
      <c r="W38" s="955"/>
      <c r="X38" s="955"/>
      <c r="Y38" s="955"/>
      <c r="Z38" s="956">
        <f>名簿!N39</f>
        <v>0</v>
      </c>
      <c r="AA38" s="955"/>
      <c r="AB38" s="955"/>
      <c r="AC38" s="955"/>
      <c r="AD38" s="957"/>
      <c r="AE38" s="956">
        <f>名簿!S39</f>
        <v>0</v>
      </c>
      <c r="AF38" s="1163"/>
    </row>
    <row r="39" spans="1:32" ht="20.100000000000001" customHeight="1">
      <c r="A39" s="265">
        <v>25</v>
      </c>
      <c r="B39" s="945">
        <f>名簿!C40</f>
        <v>0</v>
      </c>
      <c r="C39" s="946"/>
      <c r="D39" s="947">
        <f>名簿!D40</f>
        <v>0</v>
      </c>
      <c r="E39" s="948"/>
      <c r="F39" s="949">
        <f>名簿!E40</f>
        <v>0</v>
      </c>
      <c r="G39" s="950"/>
      <c r="H39" s="951" t="str">
        <f>名簿!G40</f>
        <v/>
      </c>
      <c r="I39" s="952"/>
      <c r="J39" s="160">
        <f>名簿!Q40</f>
        <v>0</v>
      </c>
      <c r="K39" s="953"/>
      <c r="L39" s="954"/>
      <c r="M39" s="160">
        <f>名簿!H40</f>
        <v>0</v>
      </c>
      <c r="N39" s="951">
        <f>名簿!I40</f>
        <v>0</v>
      </c>
      <c r="O39" s="955"/>
      <c r="P39" s="955"/>
      <c r="Q39" s="955"/>
      <c r="R39" s="955"/>
      <c r="S39" s="956">
        <f>名簿!L40</f>
        <v>0</v>
      </c>
      <c r="T39" s="955"/>
      <c r="U39" s="955"/>
      <c r="V39" s="955"/>
      <c r="W39" s="955"/>
      <c r="X39" s="955"/>
      <c r="Y39" s="955"/>
      <c r="Z39" s="956">
        <f>名簿!N40</f>
        <v>0</v>
      </c>
      <c r="AA39" s="955"/>
      <c r="AB39" s="955"/>
      <c r="AC39" s="955"/>
      <c r="AD39" s="957"/>
      <c r="AE39" s="956">
        <f>名簿!S40</f>
        <v>0</v>
      </c>
      <c r="AF39" s="1163"/>
    </row>
    <row r="40" spans="1:32" ht="20.100000000000001" customHeight="1">
      <c r="A40" s="262">
        <v>26</v>
      </c>
      <c r="B40" s="945">
        <f>名簿!C41</f>
        <v>0</v>
      </c>
      <c r="C40" s="946"/>
      <c r="D40" s="947">
        <f>名簿!D41</f>
        <v>0</v>
      </c>
      <c r="E40" s="948"/>
      <c r="F40" s="949">
        <f>名簿!E41</f>
        <v>0</v>
      </c>
      <c r="G40" s="950"/>
      <c r="H40" s="951" t="str">
        <f>名簿!G41</f>
        <v/>
      </c>
      <c r="I40" s="952"/>
      <c r="J40" s="160">
        <f>名簿!Q41</f>
        <v>0</v>
      </c>
      <c r="K40" s="953"/>
      <c r="L40" s="954"/>
      <c r="M40" s="160">
        <f>名簿!H41</f>
        <v>0</v>
      </c>
      <c r="N40" s="951">
        <f>名簿!I41</f>
        <v>0</v>
      </c>
      <c r="O40" s="955"/>
      <c r="P40" s="955"/>
      <c r="Q40" s="955"/>
      <c r="R40" s="955"/>
      <c r="S40" s="956">
        <f>名簿!L41</f>
        <v>0</v>
      </c>
      <c r="T40" s="955"/>
      <c r="U40" s="955"/>
      <c r="V40" s="955"/>
      <c r="W40" s="955"/>
      <c r="X40" s="955"/>
      <c r="Y40" s="955"/>
      <c r="Z40" s="956">
        <f>名簿!N41</f>
        <v>0</v>
      </c>
      <c r="AA40" s="955"/>
      <c r="AB40" s="955"/>
      <c r="AC40" s="955"/>
      <c r="AD40" s="957"/>
      <c r="AE40" s="956">
        <f>名簿!S41</f>
        <v>0</v>
      </c>
      <c r="AF40" s="1163"/>
    </row>
    <row r="41" spans="1:32" ht="20.100000000000001" customHeight="1">
      <c r="A41" s="265">
        <v>27</v>
      </c>
      <c r="B41" s="945">
        <f>名簿!C42</f>
        <v>0</v>
      </c>
      <c r="C41" s="946"/>
      <c r="D41" s="947">
        <f>名簿!D42</f>
        <v>0</v>
      </c>
      <c r="E41" s="948"/>
      <c r="F41" s="949">
        <f>名簿!E42</f>
        <v>0</v>
      </c>
      <c r="G41" s="950"/>
      <c r="H41" s="951" t="str">
        <f>名簿!G42</f>
        <v/>
      </c>
      <c r="I41" s="952"/>
      <c r="J41" s="160">
        <f>名簿!Q42</f>
        <v>0</v>
      </c>
      <c r="K41" s="953"/>
      <c r="L41" s="954"/>
      <c r="M41" s="160">
        <f>名簿!H42</f>
        <v>0</v>
      </c>
      <c r="N41" s="951">
        <f>名簿!I42</f>
        <v>0</v>
      </c>
      <c r="O41" s="955"/>
      <c r="P41" s="955"/>
      <c r="Q41" s="955"/>
      <c r="R41" s="955"/>
      <c r="S41" s="956">
        <f>名簿!L42</f>
        <v>0</v>
      </c>
      <c r="T41" s="955"/>
      <c r="U41" s="955"/>
      <c r="V41" s="955"/>
      <c r="W41" s="955"/>
      <c r="X41" s="955"/>
      <c r="Y41" s="955"/>
      <c r="Z41" s="956">
        <f>名簿!N42</f>
        <v>0</v>
      </c>
      <c r="AA41" s="955"/>
      <c r="AB41" s="955"/>
      <c r="AC41" s="955"/>
      <c r="AD41" s="957"/>
      <c r="AE41" s="956">
        <f>名簿!S42</f>
        <v>0</v>
      </c>
      <c r="AF41" s="1163"/>
    </row>
    <row r="42" spans="1:32" ht="20.100000000000001" customHeight="1">
      <c r="A42" s="265">
        <v>28</v>
      </c>
      <c r="B42" s="945">
        <f>名簿!C43</f>
        <v>0</v>
      </c>
      <c r="C42" s="946"/>
      <c r="D42" s="947">
        <f>名簿!D43</f>
        <v>0</v>
      </c>
      <c r="E42" s="948"/>
      <c r="F42" s="949">
        <f>名簿!E43</f>
        <v>0</v>
      </c>
      <c r="G42" s="950"/>
      <c r="H42" s="951" t="str">
        <f>名簿!G43</f>
        <v/>
      </c>
      <c r="I42" s="952"/>
      <c r="J42" s="160">
        <f>名簿!Q43</f>
        <v>0</v>
      </c>
      <c r="K42" s="953"/>
      <c r="L42" s="954"/>
      <c r="M42" s="160">
        <f>名簿!H43</f>
        <v>0</v>
      </c>
      <c r="N42" s="951">
        <f>名簿!I43</f>
        <v>0</v>
      </c>
      <c r="O42" s="955"/>
      <c r="P42" s="955"/>
      <c r="Q42" s="955"/>
      <c r="R42" s="955"/>
      <c r="S42" s="956">
        <f>名簿!L43</f>
        <v>0</v>
      </c>
      <c r="T42" s="955"/>
      <c r="U42" s="955"/>
      <c r="V42" s="955"/>
      <c r="W42" s="955"/>
      <c r="X42" s="955"/>
      <c r="Y42" s="955"/>
      <c r="Z42" s="956">
        <f>名簿!N43</f>
        <v>0</v>
      </c>
      <c r="AA42" s="955"/>
      <c r="AB42" s="955"/>
      <c r="AC42" s="955"/>
      <c r="AD42" s="957"/>
      <c r="AE42" s="956">
        <f>名簿!S43</f>
        <v>0</v>
      </c>
      <c r="AF42" s="1163"/>
    </row>
    <row r="43" spans="1:32" ht="20.100000000000001" customHeight="1">
      <c r="A43" s="265">
        <v>29</v>
      </c>
      <c r="B43" s="945">
        <f>名簿!C44</f>
        <v>0</v>
      </c>
      <c r="C43" s="946"/>
      <c r="D43" s="947">
        <f>名簿!D44</f>
        <v>0</v>
      </c>
      <c r="E43" s="948"/>
      <c r="F43" s="949">
        <f>名簿!E44</f>
        <v>0</v>
      </c>
      <c r="G43" s="950"/>
      <c r="H43" s="951" t="str">
        <f>名簿!G44</f>
        <v/>
      </c>
      <c r="I43" s="952"/>
      <c r="J43" s="160">
        <f>名簿!Q44</f>
        <v>0</v>
      </c>
      <c r="K43" s="953"/>
      <c r="L43" s="954"/>
      <c r="M43" s="160">
        <f>名簿!H44</f>
        <v>0</v>
      </c>
      <c r="N43" s="951">
        <f>名簿!I44</f>
        <v>0</v>
      </c>
      <c r="O43" s="955"/>
      <c r="P43" s="955"/>
      <c r="Q43" s="955"/>
      <c r="R43" s="955"/>
      <c r="S43" s="956">
        <f>名簿!L44</f>
        <v>0</v>
      </c>
      <c r="T43" s="955"/>
      <c r="U43" s="955"/>
      <c r="V43" s="955"/>
      <c r="W43" s="955"/>
      <c r="X43" s="955"/>
      <c r="Y43" s="955"/>
      <c r="Z43" s="956">
        <f>名簿!N44</f>
        <v>0</v>
      </c>
      <c r="AA43" s="955"/>
      <c r="AB43" s="955"/>
      <c r="AC43" s="955"/>
      <c r="AD43" s="957"/>
      <c r="AE43" s="956">
        <f>名簿!S44</f>
        <v>0</v>
      </c>
      <c r="AF43" s="1163"/>
    </row>
    <row r="44" spans="1:32" ht="20.100000000000001" customHeight="1">
      <c r="A44" s="265">
        <v>30</v>
      </c>
      <c r="B44" s="945">
        <f>名簿!C45</f>
        <v>0</v>
      </c>
      <c r="C44" s="946"/>
      <c r="D44" s="947">
        <f>名簿!D45</f>
        <v>0</v>
      </c>
      <c r="E44" s="948"/>
      <c r="F44" s="949">
        <f>名簿!E45</f>
        <v>0</v>
      </c>
      <c r="G44" s="950"/>
      <c r="H44" s="951" t="str">
        <f>名簿!G45</f>
        <v/>
      </c>
      <c r="I44" s="952"/>
      <c r="J44" s="160">
        <f>名簿!Q45</f>
        <v>0</v>
      </c>
      <c r="K44" s="953"/>
      <c r="L44" s="954"/>
      <c r="M44" s="160">
        <f>名簿!H45</f>
        <v>0</v>
      </c>
      <c r="N44" s="951">
        <f>名簿!I45</f>
        <v>0</v>
      </c>
      <c r="O44" s="955"/>
      <c r="P44" s="955"/>
      <c r="Q44" s="955"/>
      <c r="R44" s="955"/>
      <c r="S44" s="956">
        <f>名簿!L45</f>
        <v>0</v>
      </c>
      <c r="T44" s="955"/>
      <c r="U44" s="955"/>
      <c r="V44" s="955"/>
      <c r="W44" s="955"/>
      <c r="X44" s="955"/>
      <c r="Y44" s="955"/>
      <c r="Z44" s="956">
        <f>名簿!N45</f>
        <v>0</v>
      </c>
      <c r="AA44" s="955"/>
      <c r="AB44" s="955"/>
      <c r="AC44" s="955"/>
      <c r="AD44" s="957"/>
      <c r="AE44" s="956">
        <f>名簿!S45</f>
        <v>0</v>
      </c>
      <c r="AF44" s="1163"/>
    </row>
    <row r="45" spans="1:32" ht="20.100000000000001" customHeight="1">
      <c r="A45" s="265">
        <v>31</v>
      </c>
      <c r="B45" s="945">
        <f>名簿!C46</f>
        <v>0</v>
      </c>
      <c r="C45" s="946"/>
      <c r="D45" s="947">
        <f>名簿!D46</f>
        <v>0</v>
      </c>
      <c r="E45" s="948"/>
      <c r="F45" s="949">
        <f>名簿!E46</f>
        <v>0</v>
      </c>
      <c r="G45" s="950"/>
      <c r="H45" s="951" t="str">
        <f>名簿!G46</f>
        <v/>
      </c>
      <c r="I45" s="952"/>
      <c r="J45" s="160">
        <f>名簿!Q46</f>
        <v>0</v>
      </c>
      <c r="K45" s="953"/>
      <c r="L45" s="954"/>
      <c r="M45" s="160">
        <f>名簿!H46</f>
        <v>0</v>
      </c>
      <c r="N45" s="951">
        <f>名簿!I46</f>
        <v>0</v>
      </c>
      <c r="O45" s="955"/>
      <c r="P45" s="955"/>
      <c r="Q45" s="955"/>
      <c r="R45" s="955"/>
      <c r="S45" s="956">
        <f>名簿!L46</f>
        <v>0</v>
      </c>
      <c r="T45" s="955"/>
      <c r="U45" s="955"/>
      <c r="V45" s="955"/>
      <c r="W45" s="955"/>
      <c r="X45" s="955"/>
      <c r="Y45" s="955"/>
      <c r="Z45" s="956">
        <f>名簿!N46</f>
        <v>0</v>
      </c>
      <c r="AA45" s="955"/>
      <c r="AB45" s="955"/>
      <c r="AC45" s="955"/>
      <c r="AD45" s="957"/>
      <c r="AE45" s="956">
        <f>名簿!S46</f>
        <v>0</v>
      </c>
      <c r="AF45" s="1163"/>
    </row>
    <row r="46" spans="1:32" ht="20.100000000000001" customHeight="1">
      <c r="A46" s="265">
        <v>32</v>
      </c>
      <c r="B46" s="945">
        <f>名簿!C47</f>
        <v>0</v>
      </c>
      <c r="C46" s="946"/>
      <c r="D46" s="947">
        <f>名簿!D47</f>
        <v>0</v>
      </c>
      <c r="E46" s="948"/>
      <c r="F46" s="949">
        <f>名簿!E47</f>
        <v>0</v>
      </c>
      <c r="G46" s="950"/>
      <c r="H46" s="951" t="str">
        <f>名簿!G47</f>
        <v/>
      </c>
      <c r="I46" s="952"/>
      <c r="J46" s="160">
        <f>名簿!Q47</f>
        <v>0</v>
      </c>
      <c r="K46" s="953"/>
      <c r="L46" s="954"/>
      <c r="M46" s="160">
        <f>名簿!H47</f>
        <v>0</v>
      </c>
      <c r="N46" s="951">
        <f>名簿!I47</f>
        <v>0</v>
      </c>
      <c r="O46" s="955"/>
      <c r="P46" s="955"/>
      <c r="Q46" s="955"/>
      <c r="R46" s="955"/>
      <c r="S46" s="956">
        <f>名簿!L47</f>
        <v>0</v>
      </c>
      <c r="T46" s="955"/>
      <c r="U46" s="955"/>
      <c r="V46" s="955"/>
      <c r="W46" s="955"/>
      <c r="X46" s="955"/>
      <c r="Y46" s="955"/>
      <c r="Z46" s="956">
        <f>名簿!N47</f>
        <v>0</v>
      </c>
      <c r="AA46" s="955"/>
      <c r="AB46" s="955"/>
      <c r="AC46" s="955"/>
      <c r="AD46" s="957"/>
      <c r="AE46" s="956">
        <f>名簿!S47</f>
        <v>0</v>
      </c>
      <c r="AF46" s="1163"/>
    </row>
    <row r="47" spans="1:32" ht="20.100000000000001" customHeight="1">
      <c r="A47" s="265">
        <v>33</v>
      </c>
      <c r="B47" s="945">
        <f>名簿!C48</f>
        <v>0</v>
      </c>
      <c r="C47" s="946"/>
      <c r="D47" s="947">
        <f>名簿!D48</f>
        <v>0</v>
      </c>
      <c r="E47" s="948"/>
      <c r="F47" s="949">
        <f>名簿!E48</f>
        <v>0</v>
      </c>
      <c r="G47" s="950"/>
      <c r="H47" s="951" t="str">
        <f>名簿!G48</f>
        <v/>
      </c>
      <c r="I47" s="952"/>
      <c r="J47" s="160">
        <f>名簿!Q48</f>
        <v>0</v>
      </c>
      <c r="K47" s="953"/>
      <c r="L47" s="954"/>
      <c r="M47" s="160">
        <f>名簿!H48</f>
        <v>0</v>
      </c>
      <c r="N47" s="951">
        <f>名簿!I48</f>
        <v>0</v>
      </c>
      <c r="O47" s="955"/>
      <c r="P47" s="955"/>
      <c r="Q47" s="955"/>
      <c r="R47" s="955"/>
      <c r="S47" s="956">
        <f>名簿!L48</f>
        <v>0</v>
      </c>
      <c r="T47" s="955"/>
      <c r="U47" s="955"/>
      <c r="V47" s="955"/>
      <c r="W47" s="955"/>
      <c r="X47" s="955"/>
      <c r="Y47" s="955"/>
      <c r="Z47" s="956">
        <f>名簿!N48</f>
        <v>0</v>
      </c>
      <c r="AA47" s="955"/>
      <c r="AB47" s="955"/>
      <c r="AC47" s="955"/>
      <c r="AD47" s="957"/>
      <c r="AE47" s="956">
        <f>名簿!S48</f>
        <v>0</v>
      </c>
      <c r="AF47" s="1163"/>
    </row>
    <row r="48" spans="1:32" ht="20.100000000000001" customHeight="1">
      <c r="A48" s="265">
        <v>34</v>
      </c>
      <c r="B48" s="945">
        <f>名簿!C49</f>
        <v>0</v>
      </c>
      <c r="C48" s="946"/>
      <c r="D48" s="947">
        <f>名簿!D49</f>
        <v>0</v>
      </c>
      <c r="E48" s="948"/>
      <c r="F48" s="949">
        <f>名簿!E49</f>
        <v>0</v>
      </c>
      <c r="G48" s="950"/>
      <c r="H48" s="951" t="str">
        <f>名簿!G49</f>
        <v/>
      </c>
      <c r="I48" s="952"/>
      <c r="J48" s="160">
        <f>名簿!Q49</f>
        <v>0</v>
      </c>
      <c r="K48" s="953"/>
      <c r="L48" s="954"/>
      <c r="M48" s="160">
        <f>名簿!H49</f>
        <v>0</v>
      </c>
      <c r="N48" s="951">
        <f>名簿!I49</f>
        <v>0</v>
      </c>
      <c r="O48" s="955"/>
      <c r="P48" s="955"/>
      <c r="Q48" s="955"/>
      <c r="R48" s="955"/>
      <c r="S48" s="956">
        <f>名簿!L49</f>
        <v>0</v>
      </c>
      <c r="T48" s="955"/>
      <c r="U48" s="955"/>
      <c r="V48" s="955"/>
      <c r="W48" s="955"/>
      <c r="X48" s="955"/>
      <c r="Y48" s="955"/>
      <c r="Z48" s="956">
        <f>名簿!N49</f>
        <v>0</v>
      </c>
      <c r="AA48" s="955"/>
      <c r="AB48" s="955"/>
      <c r="AC48" s="955"/>
      <c r="AD48" s="957"/>
      <c r="AE48" s="956">
        <f>名簿!S49</f>
        <v>0</v>
      </c>
      <c r="AF48" s="1163"/>
    </row>
    <row r="49" spans="1:32" ht="20.100000000000001" customHeight="1">
      <c r="A49" s="265">
        <v>35</v>
      </c>
      <c r="B49" s="945">
        <f>名簿!C50</f>
        <v>0</v>
      </c>
      <c r="C49" s="946"/>
      <c r="D49" s="947">
        <f>名簿!D50</f>
        <v>0</v>
      </c>
      <c r="E49" s="948"/>
      <c r="F49" s="949">
        <f>名簿!E50</f>
        <v>0</v>
      </c>
      <c r="G49" s="950"/>
      <c r="H49" s="951" t="str">
        <f>名簿!G50</f>
        <v/>
      </c>
      <c r="I49" s="952"/>
      <c r="J49" s="160">
        <f>名簿!Q50</f>
        <v>0</v>
      </c>
      <c r="K49" s="953"/>
      <c r="L49" s="954"/>
      <c r="M49" s="160">
        <f>名簿!H50</f>
        <v>0</v>
      </c>
      <c r="N49" s="951">
        <f>名簿!I50</f>
        <v>0</v>
      </c>
      <c r="O49" s="955"/>
      <c r="P49" s="955"/>
      <c r="Q49" s="955"/>
      <c r="R49" s="955"/>
      <c r="S49" s="956">
        <f>名簿!L50</f>
        <v>0</v>
      </c>
      <c r="T49" s="955"/>
      <c r="U49" s="955"/>
      <c r="V49" s="955"/>
      <c r="W49" s="955"/>
      <c r="X49" s="955"/>
      <c r="Y49" s="955"/>
      <c r="Z49" s="956">
        <f>名簿!N50</f>
        <v>0</v>
      </c>
      <c r="AA49" s="955"/>
      <c r="AB49" s="955"/>
      <c r="AC49" s="955"/>
      <c r="AD49" s="957"/>
      <c r="AE49" s="956">
        <f>名簿!S50</f>
        <v>0</v>
      </c>
      <c r="AF49" s="1163"/>
    </row>
    <row r="50" spans="1:32" ht="20.100000000000001" customHeight="1">
      <c r="A50" s="265">
        <v>36</v>
      </c>
      <c r="B50" s="945">
        <f>名簿!C51</f>
        <v>0</v>
      </c>
      <c r="C50" s="946"/>
      <c r="D50" s="947">
        <f>名簿!D51</f>
        <v>0</v>
      </c>
      <c r="E50" s="948"/>
      <c r="F50" s="949">
        <f>名簿!E51</f>
        <v>0</v>
      </c>
      <c r="G50" s="950"/>
      <c r="H50" s="951" t="str">
        <f>名簿!G51</f>
        <v/>
      </c>
      <c r="I50" s="952"/>
      <c r="J50" s="160">
        <f>名簿!Q51</f>
        <v>0</v>
      </c>
      <c r="K50" s="953"/>
      <c r="L50" s="954"/>
      <c r="M50" s="160">
        <f>名簿!H51</f>
        <v>0</v>
      </c>
      <c r="N50" s="951">
        <f>名簿!I51</f>
        <v>0</v>
      </c>
      <c r="O50" s="955"/>
      <c r="P50" s="955"/>
      <c r="Q50" s="955"/>
      <c r="R50" s="955"/>
      <c r="S50" s="956">
        <f>名簿!L51</f>
        <v>0</v>
      </c>
      <c r="T50" s="955"/>
      <c r="U50" s="955"/>
      <c r="V50" s="955"/>
      <c r="W50" s="955"/>
      <c r="X50" s="955"/>
      <c r="Y50" s="955"/>
      <c r="Z50" s="956">
        <f>名簿!N51</f>
        <v>0</v>
      </c>
      <c r="AA50" s="955"/>
      <c r="AB50" s="955"/>
      <c r="AC50" s="955"/>
      <c r="AD50" s="957"/>
      <c r="AE50" s="956">
        <f>名簿!S51</f>
        <v>0</v>
      </c>
      <c r="AF50" s="1163"/>
    </row>
    <row r="51" spans="1:32" ht="20.100000000000001" customHeight="1">
      <c r="A51" s="265">
        <v>37</v>
      </c>
      <c r="B51" s="945">
        <f>名簿!C52</f>
        <v>0</v>
      </c>
      <c r="C51" s="946"/>
      <c r="D51" s="947">
        <f>名簿!D52</f>
        <v>0</v>
      </c>
      <c r="E51" s="948"/>
      <c r="F51" s="949">
        <f>名簿!E52</f>
        <v>0</v>
      </c>
      <c r="G51" s="950"/>
      <c r="H51" s="951" t="str">
        <f>名簿!G52</f>
        <v/>
      </c>
      <c r="I51" s="952"/>
      <c r="J51" s="160">
        <f>名簿!Q52</f>
        <v>0</v>
      </c>
      <c r="K51" s="953"/>
      <c r="L51" s="954"/>
      <c r="M51" s="160">
        <f>名簿!H52</f>
        <v>0</v>
      </c>
      <c r="N51" s="951">
        <f>名簿!I52</f>
        <v>0</v>
      </c>
      <c r="O51" s="955"/>
      <c r="P51" s="955"/>
      <c r="Q51" s="955"/>
      <c r="R51" s="955"/>
      <c r="S51" s="956">
        <f>名簿!L52</f>
        <v>0</v>
      </c>
      <c r="T51" s="955"/>
      <c r="U51" s="955"/>
      <c r="V51" s="955"/>
      <c r="W51" s="955"/>
      <c r="X51" s="955"/>
      <c r="Y51" s="955"/>
      <c r="Z51" s="956">
        <f>名簿!N52</f>
        <v>0</v>
      </c>
      <c r="AA51" s="955"/>
      <c r="AB51" s="955"/>
      <c r="AC51" s="955"/>
      <c r="AD51" s="957"/>
      <c r="AE51" s="956">
        <f>名簿!S52</f>
        <v>0</v>
      </c>
      <c r="AF51" s="1163"/>
    </row>
    <row r="52" spans="1:32" ht="20.100000000000001" customHeight="1">
      <c r="A52" s="265">
        <v>38</v>
      </c>
      <c r="B52" s="945">
        <f>名簿!C53</f>
        <v>0</v>
      </c>
      <c r="C52" s="946"/>
      <c r="D52" s="947">
        <f>名簿!D53</f>
        <v>0</v>
      </c>
      <c r="E52" s="948"/>
      <c r="F52" s="949">
        <f>名簿!E53</f>
        <v>0</v>
      </c>
      <c r="G52" s="950"/>
      <c r="H52" s="951" t="str">
        <f>名簿!G53</f>
        <v/>
      </c>
      <c r="I52" s="952"/>
      <c r="J52" s="160">
        <f>名簿!Q53</f>
        <v>0</v>
      </c>
      <c r="K52" s="953"/>
      <c r="L52" s="954"/>
      <c r="M52" s="160">
        <f>名簿!H53</f>
        <v>0</v>
      </c>
      <c r="N52" s="951">
        <f>名簿!I53</f>
        <v>0</v>
      </c>
      <c r="O52" s="955"/>
      <c r="P52" s="955"/>
      <c r="Q52" s="955"/>
      <c r="R52" s="955"/>
      <c r="S52" s="956">
        <f>名簿!L53</f>
        <v>0</v>
      </c>
      <c r="T52" s="955"/>
      <c r="U52" s="955"/>
      <c r="V52" s="955"/>
      <c r="W52" s="955"/>
      <c r="X52" s="955"/>
      <c r="Y52" s="955"/>
      <c r="Z52" s="956">
        <f>名簿!N53</f>
        <v>0</v>
      </c>
      <c r="AA52" s="955"/>
      <c r="AB52" s="955"/>
      <c r="AC52" s="955"/>
      <c r="AD52" s="957"/>
      <c r="AE52" s="956">
        <f>名簿!S53</f>
        <v>0</v>
      </c>
      <c r="AF52" s="1163"/>
    </row>
    <row r="53" spans="1:32" ht="20.100000000000001" customHeight="1">
      <c r="A53" s="265">
        <v>39</v>
      </c>
      <c r="B53" s="945">
        <f>名簿!C54</f>
        <v>0</v>
      </c>
      <c r="C53" s="946"/>
      <c r="D53" s="947">
        <f>名簿!D54</f>
        <v>0</v>
      </c>
      <c r="E53" s="948"/>
      <c r="F53" s="949">
        <f>名簿!E54</f>
        <v>0</v>
      </c>
      <c r="G53" s="950"/>
      <c r="H53" s="951" t="str">
        <f>名簿!G54</f>
        <v/>
      </c>
      <c r="I53" s="952"/>
      <c r="J53" s="160">
        <f>名簿!Q54</f>
        <v>0</v>
      </c>
      <c r="K53" s="953"/>
      <c r="L53" s="954"/>
      <c r="M53" s="160">
        <f>名簿!H54</f>
        <v>0</v>
      </c>
      <c r="N53" s="951">
        <f>名簿!I54</f>
        <v>0</v>
      </c>
      <c r="O53" s="955"/>
      <c r="P53" s="955"/>
      <c r="Q53" s="955"/>
      <c r="R53" s="955"/>
      <c r="S53" s="956">
        <f>名簿!L54</f>
        <v>0</v>
      </c>
      <c r="T53" s="955"/>
      <c r="U53" s="955"/>
      <c r="V53" s="955"/>
      <c r="W53" s="955"/>
      <c r="X53" s="955"/>
      <c r="Y53" s="955"/>
      <c r="Z53" s="956">
        <f>名簿!N54</f>
        <v>0</v>
      </c>
      <c r="AA53" s="955"/>
      <c r="AB53" s="955"/>
      <c r="AC53" s="955"/>
      <c r="AD53" s="957"/>
      <c r="AE53" s="956">
        <f>名簿!S54</f>
        <v>0</v>
      </c>
      <c r="AF53" s="1163"/>
    </row>
    <row r="54" spans="1:32" ht="20.100000000000001" customHeight="1" thickBot="1">
      <c r="A54" s="266">
        <v>40</v>
      </c>
      <c r="B54" s="932">
        <f>名簿!C55</f>
        <v>0</v>
      </c>
      <c r="C54" s="933"/>
      <c r="D54" s="934">
        <f>名簿!D55</f>
        <v>0</v>
      </c>
      <c r="E54" s="935"/>
      <c r="F54" s="936">
        <f>名簿!E55</f>
        <v>0</v>
      </c>
      <c r="G54" s="937"/>
      <c r="H54" s="938" t="str">
        <f>名簿!G55</f>
        <v/>
      </c>
      <c r="I54" s="939"/>
      <c r="J54" s="277">
        <f>名簿!Q55</f>
        <v>0</v>
      </c>
      <c r="K54" s="940"/>
      <c r="L54" s="941"/>
      <c r="M54" s="263">
        <f>名簿!H55</f>
        <v>0</v>
      </c>
      <c r="N54" s="938">
        <f>名簿!I55</f>
        <v>0</v>
      </c>
      <c r="O54" s="942"/>
      <c r="P54" s="942"/>
      <c r="Q54" s="942"/>
      <c r="R54" s="942"/>
      <c r="S54" s="943">
        <f>名簿!L55</f>
        <v>0</v>
      </c>
      <c r="T54" s="942"/>
      <c r="U54" s="942"/>
      <c r="V54" s="942"/>
      <c r="W54" s="942"/>
      <c r="X54" s="942"/>
      <c r="Y54" s="944"/>
      <c r="Z54" s="943">
        <f>名簿!N55</f>
        <v>0</v>
      </c>
      <c r="AA54" s="942"/>
      <c r="AB54" s="942"/>
      <c r="AC54" s="942"/>
      <c r="AD54" s="944"/>
      <c r="AE54" s="943">
        <f>名簿!S55</f>
        <v>0</v>
      </c>
      <c r="AF54" s="1025"/>
    </row>
    <row r="55" spans="1:32" ht="20.100000000000001" customHeight="1">
      <c r="AE55" s="405"/>
      <c r="AF55" s="405"/>
    </row>
    <row r="56" spans="1:32" ht="20.100000000000001" customHeight="1"/>
    <row r="57" spans="1:32" ht="20.100000000000001" customHeight="1"/>
    <row r="58" spans="1:32" ht="20.100000000000001" customHeight="1"/>
    <row r="59" spans="1:32" ht="20.100000000000001" customHeight="1"/>
    <row r="60" spans="1:32" ht="20.100000000000001" customHeight="1"/>
    <row r="61" spans="1:32" ht="20.100000000000001" customHeight="1"/>
    <row r="62" spans="1:32" ht="20.100000000000001" customHeight="1"/>
    <row r="63" spans="1:32" ht="20.100000000000001" customHeight="1"/>
    <row r="64" spans="1:32"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sheetData>
  <sheetProtection algorithmName="SHA-512" hashValue="vOcsFpMaIri5dfZsg5MO6rvEC09UDB/0n+sCM8+P87nqEPybj//jsZ3cc3k9NNHBz85u6N/XsvgneAS6UlM88A==" saltValue="iYlbLv1Sg9RS4oVzFXZYBg==" spinCount="100000" sheet="1" objects="1" scenarios="1"/>
  <mergeCells count="402">
    <mergeCell ref="A1:AE1"/>
    <mergeCell ref="K31:L31"/>
    <mergeCell ref="K32:L32"/>
    <mergeCell ref="K33:L33"/>
    <mergeCell ref="K34:L34"/>
    <mergeCell ref="L9:M9"/>
    <mergeCell ref="K10:Y10"/>
    <mergeCell ref="O8:R8"/>
    <mergeCell ref="S8:Y8"/>
    <mergeCell ref="K8:N8"/>
    <mergeCell ref="K22:L22"/>
    <mergeCell ref="K23:L23"/>
    <mergeCell ref="K24:L24"/>
    <mergeCell ref="K25:L25"/>
    <mergeCell ref="K26:L26"/>
    <mergeCell ref="K27:L27"/>
    <mergeCell ref="K28:L28"/>
    <mergeCell ref="K29:L29"/>
    <mergeCell ref="K30:L30"/>
    <mergeCell ref="S15:Y15"/>
    <mergeCell ref="S16:Y16"/>
    <mergeCell ref="S17:Y17"/>
    <mergeCell ref="S18:Y18"/>
    <mergeCell ref="S19:Y19"/>
    <mergeCell ref="AE34:AF34"/>
    <mergeCell ref="N14:R14"/>
    <mergeCell ref="S14:Y14"/>
    <mergeCell ref="Z14:AD14"/>
    <mergeCell ref="N13:AD13"/>
    <mergeCell ref="O9:R9"/>
    <mergeCell ref="U9:Y9"/>
    <mergeCell ref="K13:L14"/>
    <mergeCell ref="K15:L15"/>
    <mergeCell ref="K16:L16"/>
    <mergeCell ref="K17:L17"/>
    <mergeCell ref="K18:L18"/>
    <mergeCell ref="K19:L19"/>
    <mergeCell ref="K20:L20"/>
    <mergeCell ref="K21:L21"/>
    <mergeCell ref="Z31:AD31"/>
    <mergeCell ref="Z32:AD32"/>
    <mergeCell ref="Z33:AD33"/>
    <mergeCell ref="Z34:AD34"/>
    <mergeCell ref="AE15:AF15"/>
    <mergeCell ref="AE16:AF16"/>
    <mergeCell ref="AE17:AF17"/>
    <mergeCell ref="AE18:AF18"/>
    <mergeCell ref="AE19:AF19"/>
    <mergeCell ref="AE29:AF29"/>
    <mergeCell ref="AE20:AF20"/>
    <mergeCell ref="AE21:AF21"/>
    <mergeCell ref="AE30:AF30"/>
    <mergeCell ref="AE31:AF31"/>
    <mergeCell ref="AE32:AF32"/>
    <mergeCell ref="AE33:AF33"/>
    <mergeCell ref="Z22:AD22"/>
    <mergeCell ref="Z23:AD23"/>
    <mergeCell ref="Z24:AD24"/>
    <mergeCell ref="Z25:AD25"/>
    <mergeCell ref="Z26:AD26"/>
    <mergeCell ref="Z27:AD27"/>
    <mergeCell ref="Z28:AD28"/>
    <mergeCell ref="Z29:AD29"/>
    <mergeCell ref="Z30:AD30"/>
    <mergeCell ref="AE22:AF22"/>
    <mergeCell ref="AE23:AF23"/>
    <mergeCell ref="AE24:AF24"/>
    <mergeCell ref="AE25:AF25"/>
    <mergeCell ref="AE26:AF26"/>
    <mergeCell ref="AE27:AF27"/>
    <mergeCell ref="AE28:AF28"/>
    <mergeCell ref="N31:R31"/>
    <mergeCell ref="N32:R32"/>
    <mergeCell ref="N33:R33"/>
    <mergeCell ref="N34:R34"/>
    <mergeCell ref="S21:Y21"/>
    <mergeCell ref="S22:Y22"/>
    <mergeCell ref="S23:Y23"/>
    <mergeCell ref="S24:Y24"/>
    <mergeCell ref="S25:Y25"/>
    <mergeCell ref="S26:Y26"/>
    <mergeCell ref="S27:Y27"/>
    <mergeCell ref="S28:Y28"/>
    <mergeCell ref="S29:Y29"/>
    <mergeCell ref="S30:Y30"/>
    <mergeCell ref="S31:Y31"/>
    <mergeCell ref="S32:Y32"/>
    <mergeCell ref="S33:Y33"/>
    <mergeCell ref="S34:Y34"/>
    <mergeCell ref="N21:R21"/>
    <mergeCell ref="N22:R22"/>
    <mergeCell ref="N23:R23"/>
    <mergeCell ref="N24:R24"/>
    <mergeCell ref="N25:R25"/>
    <mergeCell ref="N29:R29"/>
    <mergeCell ref="N30:R30"/>
    <mergeCell ref="H22:I22"/>
    <mergeCell ref="H23:I23"/>
    <mergeCell ref="H24:I24"/>
    <mergeCell ref="H25:I25"/>
    <mergeCell ref="H26:I26"/>
    <mergeCell ref="H27:I27"/>
    <mergeCell ref="H28:I28"/>
    <mergeCell ref="H29:I29"/>
    <mergeCell ref="H30:I30"/>
    <mergeCell ref="N26:R26"/>
    <mergeCell ref="N27:R27"/>
    <mergeCell ref="N28:R28"/>
    <mergeCell ref="D16:E16"/>
    <mergeCell ref="D17:E17"/>
    <mergeCell ref="D18:E18"/>
    <mergeCell ref="D21:E21"/>
    <mergeCell ref="F13:G14"/>
    <mergeCell ref="F15:G15"/>
    <mergeCell ref="F16:G16"/>
    <mergeCell ref="F17:G17"/>
    <mergeCell ref="F18:G18"/>
    <mergeCell ref="F19:G19"/>
    <mergeCell ref="N20:R20"/>
    <mergeCell ref="N19:R19"/>
    <mergeCell ref="H17:I17"/>
    <mergeCell ref="H18:I18"/>
    <mergeCell ref="H19:I19"/>
    <mergeCell ref="H20:I20"/>
    <mergeCell ref="H21:I21"/>
    <mergeCell ref="D19:E19"/>
    <mergeCell ref="Z17:AD17"/>
    <mergeCell ref="Z18:AD18"/>
    <mergeCell ref="D20:E20"/>
    <mergeCell ref="Z20:AD20"/>
    <mergeCell ref="S20:Y20"/>
    <mergeCell ref="Z8:AC8"/>
    <mergeCell ref="H8:J8"/>
    <mergeCell ref="H9:J10"/>
    <mergeCell ref="H11:J11"/>
    <mergeCell ref="H15:I15"/>
    <mergeCell ref="H16:I16"/>
    <mergeCell ref="A8:B8"/>
    <mergeCell ref="A9:B11"/>
    <mergeCell ref="Z19:AD19"/>
    <mergeCell ref="Z15:AD15"/>
    <mergeCell ref="Z16:AD16"/>
    <mergeCell ref="S9:T9"/>
    <mergeCell ref="Z10:AC10"/>
    <mergeCell ref="K11:Y11"/>
    <mergeCell ref="AA11:AB11"/>
    <mergeCell ref="A12:AF12"/>
    <mergeCell ref="D13:E14"/>
    <mergeCell ref="Z9:AC9"/>
    <mergeCell ref="A13:A14"/>
    <mergeCell ref="B13:C14"/>
    <mergeCell ref="C9:G11"/>
    <mergeCell ref="B18:C18"/>
    <mergeCell ref="B17:C17"/>
    <mergeCell ref="D15:E15"/>
    <mergeCell ref="K6:AA6"/>
    <mergeCell ref="Z21:AD21"/>
    <mergeCell ref="B16:C16"/>
    <mergeCell ref="J13:J14"/>
    <mergeCell ref="B15:C15"/>
    <mergeCell ref="AD6:AF6"/>
    <mergeCell ref="AD7:AF7"/>
    <mergeCell ref="M7:Q7"/>
    <mergeCell ref="M13:M14"/>
    <mergeCell ref="AD8:AF11"/>
    <mergeCell ref="F20:G20"/>
    <mergeCell ref="F21:G21"/>
    <mergeCell ref="AE13:AF14"/>
    <mergeCell ref="N15:R15"/>
    <mergeCell ref="N16:R16"/>
    <mergeCell ref="N17:R17"/>
    <mergeCell ref="N18:R18"/>
    <mergeCell ref="B21:C21"/>
    <mergeCell ref="H13:I14"/>
    <mergeCell ref="B19:C19"/>
    <mergeCell ref="V7:Y7"/>
    <mergeCell ref="Z7:AC7"/>
    <mergeCell ref="B20:C20"/>
    <mergeCell ref="C8:G8"/>
    <mergeCell ref="B24:C24"/>
    <mergeCell ref="F24:G24"/>
    <mergeCell ref="F25:G25"/>
    <mergeCell ref="F26:G26"/>
    <mergeCell ref="B22:C22"/>
    <mergeCell ref="B23:C23"/>
    <mergeCell ref="D22:E22"/>
    <mergeCell ref="F22:G22"/>
    <mergeCell ref="F23:G23"/>
    <mergeCell ref="D23:E23"/>
    <mergeCell ref="D24:E24"/>
    <mergeCell ref="B25:C25"/>
    <mergeCell ref="B26:C26"/>
    <mergeCell ref="D25:E25"/>
    <mergeCell ref="D26:E26"/>
    <mergeCell ref="F29:G29"/>
    <mergeCell ref="B27:C27"/>
    <mergeCell ref="B28:C28"/>
    <mergeCell ref="F33:G33"/>
    <mergeCell ref="F27:G27"/>
    <mergeCell ref="F28:G28"/>
    <mergeCell ref="B33:C33"/>
    <mergeCell ref="D30:E30"/>
    <mergeCell ref="D31:E31"/>
    <mergeCell ref="D27:E27"/>
    <mergeCell ref="D28:E28"/>
    <mergeCell ref="D29:E29"/>
    <mergeCell ref="B29:C29"/>
    <mergeCell ref="H32:I32"/>
    <mergeCell ref="H33:I33"/>
    <mergeCell ref="H34:I34"/>
    <mergeCell ref="H31:I31"/>
    <mergeCell ref="B31:C31"/>
    <mergeCell ref="B32:C32"/>
    <mergeCell ref="B30:C30"/>
    <mergeCell ref="F30:G30"/>
    <mergeCell ref="F31:G31"/>
    <mergeCell ref="F32:G32"/>
    <mergeCell ref="D32:E32"/>
    <mergeCell ref="D33:E33"/>
    <mergeCell ref="D34:E34"/>
    <mergeCell ref="B34:C34"/>
    <mergeCell ref="F34:G34"/>
    <mergeCell ref="K35:L35"/>
    <mergeCell ref="N35:R35"/>
    <mergeCell ref="S35:Y35"/>
    <mergeCell ref="Z35:AD35"/>
    <mergeCell ref="AE35:AF35"/>
    <mergeCell ref="B36:C36"/>
    <mergeCell ref="D36:E36"/>
    <mergeCell ref="F36:G36"/>
    <mergeCell ref="H36:I36"/>
    <mergeCell ref="K36:L36"/>
    <mergeCell ref="N36:R36"/>
    <mergeCell ref="S36:Y36"/>
    <mergeCell ref="Z36:AD36"/>
    <mergeCell ref="AE36:AF36"/>
    <mergeCell ref="H35:I35"/>
    <mergeCell ref="B35:C35"/>
    <mergeCell ref="D35:E35"/>
    <mergeCell ref="F35:G35"/>
    <mergeCell ref="B37:C37"/>
    <mergeCell ref="D37:E37"/>
    <mergeCell ref="F37:G37"/>
    <mergeCell ref="H37:I37"/>
    <mergeCell ref="K37:L37"/>
    <mergeCell ref="N37:R37"/>
    <mergeCell ref="S37:Y37"/>
    <mergeCell ref="Z37:AD37"/>
    <mergeCell ref="AE37:AF37"/>
    <mergeCell ref="B38:C38"/>
    <mergeCell ref="D38:E38"/>
    <mergeCell ref="F38:G38"/>
    <mergeCell ref="H38:I38"/>
    <mergeCell ref="K38:L38"/>
    <mergeCell ref="N38:R38"/>
    <mergeCell ref="S38:Y38"/>
    <mergeCell ref="Z38:AD38"/>
    <mergeCell ref="AE38:AF38"/>
    <mergeCell ref="B39:C39"/>
    <mergeCell ref="D39:E39"/>
    <mergeCell ref="F39:G39"/>
    <mergeCell ref="H39:I39"/>
    <mergeCell ref="K39:L39"/>
    <mergeCell ref="N39:R39"/>
    <mergeCell ref="S39:Y39"/>
    <mergeCell ref="Z39:AD39"/>
    <mergeCell ref="AE39:AF39"/>
    <mergeCell ref="B40:C40"/>
    <mergeCell ref="D40:E40"/>
    <mergeCell ref="F40:G40"/>
    <mergeCell ref="H40:I40"/>
    <mergeCell ref="K40:L40"/>
    <mergeCell ref="N40:R40"/>
    <mergeCell ref="S40:Y40"/>
    <mergeCell ref="Z40:AD40"/>
    <mergeCell ref="AE40:AF40"/>
    <mergeCell ref="B41:C41"/>
    <mergeCell ref="D41:E41"/>
    <mergeCell ref="F41:G41"/>
    <mergeCell ref="H41:I41"/>
    <mergeCell ref="K41:L41"/>
    <mergeCell ref="N41:R41"/>
    <mergeCell ref="S41:Y41"/>
    <mergeCell ref="Z41:AD41"/>
    <mergeCell ref="AE41:AF41"/>
    <mergeCell ref="B42:C42"/>
    <mergeCell ref="D42:E42"/>
    <mergeCell ref="F42:G42"/>
    <mergeCell ref="H42:I42"/>
    <mergeCell ref="K42:L42"/>
    <mergeCell ref="N42:R42"/>
    <mergeCell ref="S42:Y42"/>
    <mergeCell ref="Z42:AD42"/>
    <mergeCell ref="AE42:AF42"/>
    <mergeCell ref="B43:C43"/>
    <mergeCell ref="D43:E43"/>
    <mergeCell ref="F43:G43"/>
    <mergeCell ref="H43:I43"/>
    <mergeCell ref="K43:L43"/>
    <mergeCell ref="N43:R43"/>
    <mergeCell ref="S43:Y43"/>
    <mergeCell ref="Z43:AD43"/>
    <mergeCell ref="AE43:AF43"/>
    <mergeCell ref="B44:C44"/>
    <mergeCell ref="D44:E44"/>
    <mergeCell ref="F44:G44"/>
    <mergeCell ref="H44:I44"/>
    <mergeCell ref="K44:L44"/>
    <mergeCell ref="N44:R44"/>
    <mergeCell ref="S44:Y44"/>
    <mergeCell ref="Z44:AD44"/>
    <mergeCell ref="AE44:AF44"/>
    <mergeCell ref="B45:C45"/>
    <mergeCell ref="D45:E45"/>
    <mergeCell ref="F45:G45"/>
    <mergeCell ref="H45:I45"/>
    <mergeCell ref="K45:L45"/>
    <mergeCell ref="N45:R45"/>
    <mergeCell ref="S45:Y45"/>
    <mergeCell ref="Z45:AD45"/>
    <mergeCell ref="AE45:AF45"/>
    <mergeCell ref="B46:C46"/>
    <mergeCell ref="D46:E46"/>
    <mergeCell ref="F46:G46"/>
    <mergeCell ref="H46:I46"/>
    <mergeCell ref="K46:L46"/>
    <mergeCell ref="N46:R46"/>
    <mergeCell ref="S46:Y46"/>
    <mergeCell ref="Z46:AD46"/>
    <mergeCell ref="AE46:AF46"/>
    <mergeCell ref="B47:C47"/>
    <mergeCell ref="D47:E47"/>
    <mergeCell ref="F47:G47"/>
    <mergeCell ref="H47:I47"/>
    <mergeCell ref="K47:L47"/>
    <mergeCell ref="N47:R47"/>
    <mergeCell ref="S47:Y47"/>
    <mergeCell ref="Z47:AD47"/>
    <mergeCell ref="AE47:AF47"/>
    <mergeCell ref="B48:C48"/>
    <mergeCell ref="D48:E48"/>
    <mergeCell ref="F48:G48"/>
    <mergeCell ref="H48:I48"/>
    <mergeCell ref="K48:L48"/>
    <mergeCell ref="N48:R48"/>
    <mergeCell ref="S48:Y48"/>
    <mergeCell ref="Z48:AD48"/>
    <mergeCell ref="AE48:AF48"/>
    <mergeCell ref="B49:C49"/>
    <mergeCell ref="D49:E49"/>
    <mergeCell ref="F49:G49"/>
    <mergeCell ref="H49:I49"/>
    <mergeCell ref="K49:L49"/>
    <mergeCell ref="N49:R49"/>
    <mergeCell ref="S49:Y49"/>
    <mergeCell ref="Z49:AD49"/>
    <mergeCell ref="AE49:AF49"/>
    <mergeCell ref="B50:C50"/>
    <mergeCell ref="D50:E50"/>
    <mergeCell ref="F50:G50"/>
    <mergeCell ref="H50:I50"/>
    <mergeCell ref="K50:L50"/>
    <mergeCell ref="N50:R50"/>
    <mergeCell ref="S50:Y50"/>
    <mergeCell ref="Z50:AD50"/>
    <mergeCell ref="AE50:AF50"/>
    <mergeCell ref="B51:C51"/>
    <mergeCell ref="D51:E51"/>
    <mergeCell ref="F51:G51"/>
    <mergeCell ref="H51:I51"/>
    <mergeCell ref="K51:L51"/>
    <mergeCell ref="N51:R51"/>
    <mergeCell ref="S51:Y51"/>
    <mergeCell ref="Z51:AD51"/>
    <mergeCell ref="AE51:AF51"/>
    <mergeCell ref="B52:C52"/>
    <mergeCell ref="D52:E52"/>
    <mergeCell ref="F52:G52"/>
    <mergeCell ref="H52:I52"/>
    <mergeCell ref="K52:L52"/>
    <mergeCell ref="N52:R52"/>
    <mergeCell ref="S52:Y52"/>
    <mergeCell ref="Z52:AD52"/>
    <mergeCell ref="AE52:AF52"/>
    <mergeCell ref="B53:C53"/>
    <mergeCell ref="D53:E53"/>
    <mergeCell ref="F53:G53"/>
    <mergeCell ref="H53:I53"/>
    <mergeCell ref="K53:L53"/>
    <mergeCell ref="N53:R53"/>
    <mergeCell ref="S53:Y53"/>
    <mergeCell ref="Z53:AD53"/>
    <mergeCell ref="AE53:AF53"/>
    <mergeCell ref="B54:C54"/>
    <mergeCell ref="D54:E54"/>
    <mergeCell ref="F54:G54"/>
    <mergeCell ref="H54:I54"/>
    <mergeCell ref="K54:L54"/>
    <mergeCell ref="N54:R54"/>
    <mergeCell ref="S54:Y54"/>
    <mergeCell ref="Z54:AD54"/>
    <mergeCell ref="AE54:AF54"/>
  </mergeCells>
  <phoneticPr fontId="3"/>
  <pageMargins left="0.39370078740157483" right="0.15748031496062992" top="0.78740157480314965" bottom="0" header="0.43307086614173229" footer="0.39370078740157483"/>
  <pageSetup paperSize="9" orientation="landscape" horizontalDpi="300" verticalDpi="300" r:id="rId1"/>
  <headerFooter alignWithMargins="0"/>
  <rowBreaks count="1" manualBreakCount="1">
    <brk id="34"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P28"/>
  <sheetViews>
    <sheetView topLeftCell="A7" zoomScaleNormal="100" zoomScaleSheetLayoutView="100" workbookViewId="0">
      <selection activeCell="S16" sqref="S16"/>
    </sheetView>
  </sheetViews>
  <sheetFormatPr defaultColWidth="8.375" defaultRowHeight="23.45" customHeight="1"/>
  <cols>
    <col min="1" max="1" width="9.375" style="176" customWidth="1"/>
    <col min="2" max="2" width="7.375" style="176" customWidth="1"/>
    <col min="3" max="16384" width="8.375" style="176"/>
  </cols>
  <sheetData>
    <row r="1" spans="1:16" ht="43.5" customHeight="1"/>
    <row r="2" spans="1:16" ht="26.25" customHeight="1" thickBot="1">
      <c r="A2" s="269" t="str">
        <f>名簿!B7</f>
        <v>令和</v>
      </c>
      <c r="B2" s="181">
        <f>名簿!B8</f>
        <v>7</v>
      </c>
      <c r="C2" s="188" t="s">
        <v>13</v>
      </c>
      <c r="D2" s="188" t="s">
        <v>99</v>
      </c>
      <c r="E2" s="188"/>
      <c r="F2" s="189" t="s">
        <v>98</v>
      </c>
      <c r="G2" s="189"/>
      <c r="H2" s="189"/>
      <c r="I2" s="189"/>
      <c r="J2" s="189"/>
      <c r="K2" s="175"/>
    </row>
    <row r="3" spans="1:16" ht="27.6" customHeight="1" thickBot="1">
      <c r="A3" s="178" t="s">
        <v>101</v>
      </c>
      <c r="B3" s="1109" t="str">
        <f>名簿!M7</f>
        <v>ごーまる</v>
      </c>
      <c r="C3" s="1110"/>
      <c r="D3" s="1111"/>
    </row>
    <row r="4" spans="1:16" s="177" customFormat="1" ht="27.6" customHeight="1" thickBot="1">
      <c r="A4" s="187" t="s">
        <v>102</v>
      </c>
      <c r="B4" s="1078">
        <f>名簿!F8</f>
        <v>0</v>
      </c>
      <c r="C4" s="1079"/>
      <c r="D4" s="1080"/>
      <c r="E4" s="1113" t="s">
        <v>143</v>
      </c>
      <c r="F4" s="1114"/>
      <c r="G4" s="272" t="s">
        <v>141</v>
      </c>
      <c r="H4" s="273"/>
      <c r="I4" s="271" t="s">
        <v>142</v>
      </c>
      <c r="J4" s="276"/>
      <c r="K4" s="1075" t="s">
        <v>144</v>
      </c>
      <c r="L4" s="1075"/>
      <c r="M4" s="271" t="s">
        <v>110</v>
      </c>
      <c r="N4" s="274"/>
      <c r="O4" s="270" t="s">
        <v>111</v>
      </c>
      <c r="P4" s="275"/>
    </row>
    <row r="5" spans="1:16" s="177" customFormat="1" ht="9" customHeight="1">
      <c r="A5" s="190"/>
      <c r="B5" s="185"/>
      <c r="C5" s="185"/>
      <c r="D5" s="185"/>
      <c r="F5" s="176"/>
      <c r="H5" s="176"/>
      <c r="I5" s="176"/>
      <c r="J5" s="176"/>
      <c r="N5" s="191"/>
    </row>
    <row r="6" spans="1:16" s="177" customFormat="1" ht="23.45" customHeight="1" thickBot="1">
      <c r="A6" s="175" t="s">
        <v>177</v>
      </c>
      <c r="B6" s="179"/>
      <c r="C6" s="179"/>
      <c r="D6" s="179"/>
      <c r="E6" s="180"/>
      <c r="F6" s="180"/>
      <c r="G6" s="180"/>
      <c r="H6" s="180"/>
      <c r="I6" s="180"/>
      <c r="J6" s="180"/>
      <c r="K6" s="180"/>
      <c r="L6" s="181"/>
    </row>
    <row r="7" spans="1:16" s="177" customFormat="1" ht="23.45" customHeight="1">
      <c r="A7" s="1076" t="s">
        <v>95</v>
      </c>
      <c r="B7" s="1073"/>
      <c r="C7" s="182" t="s">
        <v>96</v>
      </c>
      <c r="D7" s="193" t="s">
        <v>263</v>
      </c>
      <c r="E7" s="1077" t="s">
        <v>95</v>
      </c>
      <c r="F7" s="1073"/>
      <c r="G7" s="182" t="s">
        <v>96</v>
      </c>
      <c r="H7" s="193" t="s">
        <v>263</v>
      </c>
      <c r="I7" s="1077" t="s">
        <v>95</v>
      </c>
      <c r="J7" s="1073"/>
      <c r="K7" s="182" t="s">
        <v>96</v>
      </c>
      <c r="L7" s="193" t="s">
        <v>263</v>
      </c>
      <c r="M7" s="1077" t="s">
        <v>95</v>
      </c>
      <c r="N7" s="1073"/>
      <c r="O7" s="182" t="s">
        <v>96</v>
      </c>
      <c r="P7" s="194" t="s">
        <v>263</v>
      </c>
    </row>
    <row r="8" spans="1:16" s="177" customFormat="1" ht="23.45" customHeight="1" thickBot="1">
      <c r="A8" s="1112"/>
      <c r="B8" s="1072"/>
      <c r="C8" s="195"/>
      <c r="D8" s="196"/>
      <c r="E8" s="1071"/>
      <c r="F8" s="1072"/>
      <c r="G8" s="197"/>
      <c r="H8" s="198"/>
      <c r="I8" s="1071"/>
      <c r="J8" s="1072"/>
      <c r="K8" s="197"/>
      <c r="L8" s="198"/>
      <c r="M8" s="1071"/>
      <c r="N8" s="1072"/>
      <c r="O8" s="197"/>
      <c r="P8" s="199"/>
    </row>
    <row r="9" spans="1:16" s="177" customFormat="1" ht="23.45" customHeight="1" thickBot="1">
      <c r="A9" s="175" t="s">
        <v>156</v>
      </c>
      <c r="B9" s="183"/>
      <c r="C9" s="183"/>
      <c r="D9" s="183"/>
      <c r="E9" s="183"/>
      <c r="F9" s="183"/>
      <c r="G9" s="180"/>
      <c r="H9" s="180"/>
    </row>
    <row r="10" spans="1:16" ht="23.45" customHeight="1">
      <c r="A10" s="1083" t="s">
        <v>95</v>
      </c>
      <c r="B10" s="1084"/>
      <c r="C10" s="1085" t="s">
        <v>95</v>
      </c>
      <c r="D10" s="1086"/>
      <c r="E10" s="1073" t="s">
        <v>95</v>
      </c>
      <c r="F10" s="1084"/>
      <c r="G10" s="1087" t="s">
        <v>95</v>
      </c>
      <c r="H10" s="1087"/>
      <c r="I10" s="1087" t="s">
        <v>95</v>
      </c>
      <c r="J10" s="1087"/>
      <c r="K10" s="1073" t="s">
        <v>95</v>
      </c>
      <c r="L10" s="1074"/>
      <c r="N10" s="177"/>
    </row>
    <row r="11" spans="1:16" ht="23.45" customHeight="1" thickBot="1">
      <c r="A11" s="1088"/>
      <c r="B11" s="1089"/>
      <c r="C11" s="1090"/>
      <c r="D11" s="1091"/>
      <c r="E11" s="1081"/>
      <c r="F11" s="1089"/>
      <c r="G11" s="1092"/>
      <c r="H11" s="1092"/>
      <c r="I11" s="1092"/>
      <c r="J11" s="1092"/>
      <c r="K11" s="1081"/>
      <c r="L11" s="1082"/>
      <c r="N11" s="177"/>
      <c r="O11" s="177"/>
    </row>
    <row r="12" spans="1:16" s="192" customFormat="1" ht="23.45" customHeight="1">
      <c r="A12" s="175" t="s">
        <v>178</v>
      </c>
      <c r="B12" s="175"/>
      <c r="C12" s="175"/>
      <c r="D12" s="175"/>
      <c r="E12" s="175"/>
      <c r="F12" s="175"/>
      <c r="G12" s="175"/>
      <c r="H12" s="175"/>
      <c r="I12" s="175"/>
      <c r="J12" s="175"/>
      <c r="K12" s="175"/>
    </row>
    <row r="13" spans="1:16" ht="23.45" customHeight="1" thickBot="1">
      <c r="A13" s="176" t="s">
        <v>103</v>
      </c>
      <c r="G13" s="184"/>
      <c r="H13" s="184"/>
      <c r="I13" s="184"/>
      <c r="J13" s="184"/>
      <c r="K13" s="184"/>
    </row>
    <row r="14" spans="1:16" ht="23.45" customHeight="1">
      <c r="A14" s="1104" t="s">
        <v>97</v>
      </c>
      <c r="B14" s="1094"/>
      <c r="C14" s="1095" t="s">
        <v>112</v>
      </c>
      <c r="D14" s="1105"/>
      <c r="E14" s="1093" t="s">
        <v>97</v>
      </c>
      <c r="F14" s="1094"/>
      <c r="G14" s="1095" t="s">
        <v>112</v>
      </c>
      <c r="H14" s="1105"/>
      <c r="I14" s="1093" t="s">
        <v>97</v>
      </c>
      <c r="J14" s="1094"/>
      <c r="K14" s="1095" t="s">
        <v>112</v>
      </c>
      <c r="L14" s="1105"/>
      <c r="M14" s="1093" t="s">
        <v>97</v>
      </c>
      <c r="N14" s="1094"/>
      <c r="O14" s="1095" t="s">
        <v>112</v>
      </c>
      <c r="P14" s="1096"/>
    </row>
    <row r="15" spans="1:16" ht="23.45" customHeight="1" thickBot="1">
      <c r="A15" s="1097"/>
      <c r="B15" s="1098"/>
      <c r="C15" s="1099"/>
      <c r="D15" s="1100"/>
      <c r="E15" s="1101"/>
      <c r="F15" s="1098"/>
      <c r="G15" s="1099"/>
      <c r="H15" s="1100"/>
      <c r="I15" s="1102"/>
      <c r="J15" s="1098"/>
      <c r="K15" s="1099"/>
      <c r="L15" s="1100"/>
      <c r="M15" s="1101"/>
      <c r="N15" s="1098"/>
      <c r="O15" s="1099"/>
      <c r="P15" s="1103"/>
    </row>
    <row r="16" spans="1:16" ht="23.45" customHeight="1" thickBot="1">
      <c r="A16" s="176" t="s">
        <v>104</v>
      </c>
      <c r="L16" s="177"/>
      <c r="M16" s="185"/>
      <c r="N16" s="185"/>
      <c r="O16" s="185"/>
    </row>
    <row r="17" spans="1:16" ht="23.45" customHeight="1">
      <c r="A17" s="1104" t="s">
        <v>97</v>
      </c>
      <c r="B17" s="1106"/>
      <c r="C17" s="1095" t="s">
        <v>112</v>
      </c>
      <c r="D17" s="1105"/>
      <c r="E17" s="1093" t="s">
        <v>97</v>
      </c>
      <c r="F17" s="1106"/>
      <c r="G17" s="1095" t="s">
        <v>112</v>
      </c>
      <c r="H17" s="1105"/>
      <c r="I17" s="1107" t="s">
        <v>97</v>
      </c>
      <c r="J17" s="1106"/>
      <c r="K17" s="1095" t="s">
        <v>112</v>
      </c>
      <c r="L17" s="1105"/>
      <c r="M17" s="1093" t="s">
        <v>97</v>
      </c>
      <c r="N17" s="1106"/>
      <c r="O17" s="1095" t="s">
        <v>112</v>
      </c>
      <c r="P17" s="1096"/>
    </row>
    <row r="18" spans="1:16" ht="23.45" customHeight="1" thickBot="1">
      <c r="A18" s="1097"/>
      <c r="B18" s="1098"/>
      <c r="C18" s="1099"/>
      <c r="D18" s="1100"/>
      <c r="E18" s="1101"/>
      <c r="F18" s="1098"/>
      <c r="G18" s="1099"/>
      <c r="H18" s="1100"/>
      <c r="I18" s="1102"/>
      <c r="J18" s="1098"/>
      <c r="K18" s="1099"/>
      <c r="L18" s="1100"/>
      <c r="M18" s="1101"/>
      <c r="N18" s="1099"/>
      <c r="O18" s="1099"/>
      <c r="P18" s="1103"/>
    </row>
    <row r="19" spans="1:16" ht="23.45" customHeight="1">
      <c r="A19" s="175" t="s">
        <v>105</v>
      </c>
      <c r="B19" s="179"/>
      <c r="C19" s="179"/>
      <c r="D19" s="179"/>
      <c r="E19" s="179"/>
      <c r="F19" s="179"/>
    </row>
    <row r="20" spans="1:16" ht="23.45" customHeight="1" thickBot="1">
      <c r="A20" s="186" t="s">
        <v>106</v>
      </c>
      <c r="B20" s="186"/>
      <c r="C20" s="186"/>
      <c r="D20" s="186"/>
      <c r="E20" s="186"/>
      <c r="F20" s="179"/>
    </row>
    <row r="21" spans="1:16" ht="23.45" customHeight="1">
      <c r="A21" s="1104" t="s">
        <v>97</v>
      </c>
      <c r="B21" s="1106"/>
      <c r="C21" s="1095" t="s">
        <v>107</v>
      </c>
      <c r="D21" s="1108"/>
      <c r="E21" s="1093" t="s">
        <v>97</v>
      </c>
      <c r="F21" s="1106"/>
      <c r="G21" s="1095" t="s">
        <v>107</v>
      </c>
      <c r="H21" s="1105"/>
      <c r="I21" s="1107" t="s">
        <v>97</v>
      </c>
      <c r="J21" s="1106"/>
      <c r="K21" s="1095" t="s">
        <v>107</v>
      </c>
      <c r="L21" s="1108"/>
      <c r="M21" s="1093" t="s">
        <v>97</v>
      </c>
      <c r="N21" s="1106"/>
      <c r="O21" s="1095" t="s">
        <v>107</v>
      </c>
      <c r="P21" s="1096"/>
    </row>
    <row r="22" spans="1:16" ht="23.45" customHeight="1" thickBot="1">
      <c r="A22" s="1097"/>
      <c r="B22" s="1099"/>
      <c r="C22" s="1099"/>
      <c r="D22" s="1098"/>
      <c r="E22" s="1101"/>
      <c r="F22" s="1099"/>
      <c r="G22" s="1099"/>
      <c r="H22" s="1100"/>
      <c r="I22" s="1102"/>
      <c r="J22" s="1099"/>
      <c r="K22" s="1099"/>
      <c r="L22" s="1098"/>
      <c r="M22" s="1101"/>
      <c r="N22" s="1099"/>
      <c r="O22" s="1099"/>
      <c r="P22" s="1103"/>
    </row>
    <row r="23" spans="1:16" ht="23.45" customHeight="1" thickBot="1">
      <c r="A23" s="176" t="s">
        <v>109</v>
      </c>
    </row>
    <row r="24" spans="1:16" ht="23.45" customHeight="1">
      <c r="A24" s="1104" t="s">
        <v>97</v>
      </c>
      <c r="B24" s="1106"/>
      <c r="C24" s="1095" t="s">
        <v>107</v>
      </c>
      <c r="D24" s="1108"/>
      <c r="E24" s="1093" t="s">
        <v>97</v>
      </c>
      <c r="F24" s="1106"/>
      <c r="G24" s="1095" t="s">
        <v>107</v>
      </c>
      <c r="H24" s="1108"/>
      <c r="I24" s="1093" t="s">
        <v>97</v>
      </c>
      <c r="J24" s="1106"/>
      <c r="K24" s="1095" t="s">
        <v>107</v>
      </c>
      <c r="L24" s="1108"/>
      <c r="M24" s="1093" t="s">
        <v>97</v>
      </c>
      <c r="N24" s="1106"/>
      <c r="O24" s="1095" t="s">
        <v>107</v>
      </c>
      <c r="P24" s="1096"/>
    </row>
    <row r="25" spans="1:16" ht="23.45" customHeight="1" thickBot="1">
      <c r="A25" s="1097"/>
      <c r="B25" s="1099"/>
      <c r="C25" s="1099"/>
      <c r="D25" s="1098"/>
      <c r="E25" s="1101"/>
      <c r="F25" s="1099"/>
      <c r="G25" s="1099"/>
      <c r="H25" s="1100"/>
      <c r="I25" s="1102"/>
      <c r="J25" s="1099"/>
      <c r="K25" s="1099"/>
      <c r="L25" s="1098"/>
      <c r="M25" s="1101"/>
      <c r="N25" s="1099"/>
      <c r="O25" s="1099"/>
      <c r="P25" s="1103"/>
    </row>
    <row r="26" spans="1:16" ht="23.45" customHeight="1" thickBot="1">
      <c r="A26" s="176" t="s">
        <v>108</v>
      </c>
    </row>
    <row r="27" spans="1:16" ht="23.45" customHeight="1">
      <c r="A27" s="1083" t="s">
        <v>264</v>
      </c>
      <c r="B27" s="1084"/>
      <c r="C27" s="1087" t="s">
        <v>95</v>
      </c>
      <c r="D27" s="1087"/>
      <c r="E27" s="1087" t="s">
        <v>95</v>
      </c>
      <c r="F27" s="1087"/>
      <c r="G27" s="1073" t="s">
        <v>95</v>
      </c>
      <c r="H27" s="1074"/>
    </row>
    <row r="28" spans="1:16" ht="23.45" customHeight="1" thickBot="1">
      <c r="A28" s="1088"/>
      <c r="B28" s="1089"/>
      <c r="C28" s="1092"/>
      <c r="D28" s="1092"/>
      <c r="E28" s="1092"/>
      <c r="F28" s="1092"/>
      <c r="G28" s="1081"/>
      <c r="H28" s="1082"/>
    </row>
  </sheetData>
  <sheetProtection password="88FB" sheet="1" objects="1" scenarios="1"/>
  <protectedRanges>
    <protectedRange sqref="A15:P15 A18:P18" name="範囲7"/>
    <protectedRange sqref="A11:L11" name="範囲6"/>
    <protectedRange sqref="A8:P8" name="範囲5"/>
    <protectedRange sqref="P4" name="範囲4"/>
    <protectedRange sqref="N4" name="範囲3"/>
    <protectedRange sqref="J4" name="範囲2"/>
    <protectedRange sqref="H4" name="範囲1"/>
    <protectedRange sqref="A22:P22" name="範囲9"/>
    <protectedRange sqref="A25:P25" name="範囲10"/>
    <protectedRange sqref="A28:H28" name="範囲11"/>
  </protectedRanges>
  <mergeCells count="96">
    <mergeCell ref="B3:D3"/>
    <mergeCell ref="A27:B27"/>
    <mergeCell ref="C27:D27"/>
    <mergeCell ref="E27:F27"/>
    <mergeCell ref="G27:H27"/>
    <mergeCell ref="A8:B8"/>
    <mergeCell ref="E8:F8"/>
    <mergeCell ref="E4:F4"/>
    <mergeCell ref="A28:B28"/>
    <mergeCell ref="C28:D28"/>
    <mergeCell ref="E28:F28"/>
    <mergeCell ref="G28:H28"/>
    <mergeCell ref="M24:N24"/>
    <mergeCell ref="O24:P24"/>
    <mergeCell ref="A25:B25"/>
    <mergeCell ref="C25:D25"/>
    <mergeCell ref="E25:F25"/>
    <mergeCell ref="G25:H25"/>
    <mergeCell ref="I25:J25"/>
    <mergeCell ref="K25:L25"/>
    <mergeCell ref="M25:N25"/>
    <mergeCell ref="O25:P25"/>
    <mergeCell ref="A24:B24"/>
    <mergeCell ref="C24:D24"/>
    <mergeCell ref="E24:F24"/>
    <mergeCell ref="G24:H24"/>
    <mergeCell ref="I24:J24"/>
    <mergeCell ref="K24:L24"/>
    <mergeCell ref="M21:N21"/>
    <mergeCell ref="O21:P21"/>
    <mergeCell ref="A22:B22"/>
    <mergeCell ref="C22:D22"/>
    <mergeCell ref="E22:F22"/>
    <mergeCell ref="G22:H22"/>
    <mergeCell ref="I22:J22"/>
    <mergeCell ref="K22:L22"/>
    <mergeCell ref="M22:N22"/>
    <mergeCell ref="O22:P22"/>
    <mergeCell ref="A21:B21"/>
    <mergeCell ref="C21:D21"/>
    <mergeCell ref="E21:F21"/>
    <mergeCell ref="G21:H21"/>
    <mergeCell ref="I21:J21"/>
    <mergeCell ref="K21:L21"/>
    <mergeCell ref="M17:N17"/>
    <mergeCell ref="O17:P17"/>
    <mergeCell ref="A18:B18"/>
    <mergeCell ref="C18:D18"/>
    <mergeCell ref="E18:F18"/>
    <mergeCell ref="G18:H18"/>
    <mergeCell ref="I18:J18"/>
    <mergeCell ref="K18:L18"/>
    <mergeCell ref="M18:N18"/>
    <mergeCell ref="O18:P18"/>
    <mergeCell ref="A17:B17"/>
    <mergeCell ref="C17:D17"/>
    <mergeCell ref="E17:F17"/>
    <mergeCell ref="G17:H17"/>
    <mergeCell ref="I17:J17"/>
    <mergeCell ref="K17:L17"/>
    <mergeCell ref="M14:N14"/>
    <mergeCell ref="O14:P14"/>
    <mergeCell ref="A15:B15"/>
    <mergeCell ref="C15:D15"/>
    <mergeCell ref="E15:F15"/>
    <mergeCell ref="G15:H15"/>
    <mergeCell ref="I15:J15"/>
    <mergeCell ref="K15:L15"/>
    <mergeCell ref="M15:N15"/>
    <mergeCell ref="O15:P15"/>
    <mergeCell ref="A14:B14"/>
    <mergeCell ref="C14:D14"/>
    <mergeCell ref="E14:F14"/>
    <mergeCell ref="G14:H14"/>
    <mergeCell ref="I14:J14"/>
    <mergeCell ref="K14:L14"/>
    <mergeCell ref="K11:L11"/>
    <mergeCell ref="A10:B10"/>
    <mergeCell ref="C10:D10"/>
    <mergeCell ref="E10:F10"/>
    <mergeCell ref="G10:H10"/>
    <mergeCell ref="I10:J10"/>
    <mergeCell ref="A11:B11"/>
    <mergeCell ref="C11:D11"/>
    <mergeCell ref="E11:F11"/>
    <mergeCell ref="G11:H11"/>
    <mergeCell ref="I11:J11"/>
    <mergeCell ref="I8:J8"/>
    <mergeCell ref="M8:N8"/>
    <mergeCell ref="K10:L10"/>
    <mergeCell ref="K4:L4"/>
    <mergeCell ref="A7:B7"/>
    <mergeCell ref="E7:F7"/>
    <mergeCell ref="I7:J7"/>
    <mergeCell ref="M7:N7"/>
    <mergeCell ref="B4:D4"/>
  </mergeCells>
  <phoneticPr fontId="3"/>
  <printOptions horizontalCentered="1"/>
  <pageMargins left="0" right="0" top="0.78740157480314965" bottom="0" header="0.31496062992125984" footer="0.31496062992125984"/>
  <pageSetup paperSize="9" scale="88"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AH40"/>
  <sheetViews>
    <sheetView showZeros="0" topLeftCell="A4" zoomScale="85" zoomScaleNormal="85" zoomScaleSheetLayoutView="110" workbookViewId="0">
      <selection activeCell="M33" sqref="M33"/>
    </sheetView>
  </sheetViews>
  <sheetFormatPr defaultColWidth="9" defaultRowHeight="13.5"/>
  <cols>
    <col min="1" max="1" width="3.625" style="18" customWidth="1"/>
    <col min="2" max="2" width="10.625" style="18" customWidth="1"/>
    <col min="3" max="3" width="9.625" style="18" customWidth="1"/>
    <col min="4" max="4" width="8.625" style="18" customWidth="1"/>
    <col min="5" max="5" width="3.625" style="18" customWidth="1"/>
    <col min="6" max="6" width="8.625" style="18" customWidth="1"/>
    <col min="7" max="8" width="3.625" style="18" customWidth="1"/>
    <col min="9" max="9" width="3.625" style="43" customWidth="1"/>
    <col min="10" max="10" width="6.625" style="18" customWidth="1"/>
    <col min="11" max="12" width="3.625" style="18" customWidth="1"/>
    <col min="13" max="13" width="6.625" style="43" customWidth="1"/>
    <col min="14" max="14" width="3.625" style="43" customWidth="1"/>
    <col min="15" max="18" width="3.625" style="18" customWidth="1"/>
    <col min="19" max="19" width="2.125" style="18" customWidth="1"/>
    <col min="20" max="20" width="5.125" style="18" customWidth="1"/>
    <col min="21" max="21" width="3.625" style="18" customWidth="1"/>
    <col min="22" max="22" width="5.125" style="18" customWidth="1"/>
    <col min="23" max="25" width="2.125" style="18" customWidth="1"/>
    <col min="26" max="26" width="6.625" style="18" customWidth="1"/>
    <col min="27" max="28" width="2.125" style="18" customWidth="1"/>
    <col min="29" max="30" width="3.625" style="18" customWidth="1"/>
    <col min="31" max="31" width="5.375" style="18" customWidth="1"/>
    <col min="32" max="32" width="9" style="18"/>
    <col min="33" max="33" width="19.75" style="18" customWidth="1"/>
    <col min="34" max="34" width="8.625" style="18" customWidth="1"/>
    <col min="35" max="16384" width="9" style="18"/>
  </cols>
  <sheetData>
    <row r="1" spans="1:34" s="20" customFormat="1" ht="30" customHeight="1" thickBot="1">
      <c r="A1" s="1061" t="s">
        <v>213</v>
      </c>
      <c r="B1" s="1061"/>
      <c r="C1" s="1061"/>
      <c r="D1" s="1061"/>
      <c r="E1" s="1061"/>
      <c r="F1" s="1061"/>
      <c r="G1" s="1061"/>
      <c r="H1" s="1061"/>
      <c r="I1" s="1061"/>
      <c r="J1" s="1061"/>
      <c r="K1" s="1061"/>
      <c r="L1" s="1061"/>
      <c r="M1" s="1061"/>
      <c r="N1" s="1061"/>
      <c r="O1" s="1061"/>
      <c r="P1" s="1061"/>
      <c r="Q1" s="1061"/>
      <c r="R1" s="1061"/>
      <c r="S1" s="1061"/>
      <c r="T1" s="1061"/>
      <c r="U1" s="1061"/>
      <c r="V1" s="1061"/>
      <c r="W1" s="1061"/>
      <c r="X1" s="1061"/>
      <c r="Y1" s="1061"/>
      <c r="Z1" s="1061"/>
      <c r="AA1" s="1061"/>
      <c r="AB1" s="1061"/>
      <c r="AC1" s="1061"/>
      <c r="AD1" s="1061"/>
      <c r="AE1" s="1061"/>
    </row>
    <row r="2" spans="1:34" s="20" customFormat="1" ht="30" customHeight="1" thickBot="1">
      <c r="A2" s="288" t="s">
        <v>181</v>
      </c>
      <c r="B2" s="127"/>
      <c r="D2" s="1127"/>
      <c r="E2" s="1128"/>
      <c r="F2" s="126" t="s">
        <v>222</v>
      </c>
      <c r="L2" s="127"/>
      <c r="M2" s="127"/>
      <c r="N2" s="127"/>
      <c r="O2" s="127"/>
      <c r="P2" s="127"/>
      <c r="Q2" s="127"/>
      <c r="R2" s="127"/>
      <c r="S2" s="127"/>
      <c r="T2" s="127"/>
      <c r="U2" s="127"/>
      <c r="V2" s="127"/>
      <c r="W2" s="127"/>
    </row>
    <row r="3" spans="1:34" s="20" customFormat="1" ht="30" customHeight="1">
      <c r="A3" s="124" t="s">
        <v>180</v>
      </c>
      <c r="B3" s="125"/>
      <c r="C3" s="125"/>
      <c r="D3" s="125"/>
      <c r="E3" s="125"/>
      <c r="F3" s="125"/>
      <c r="G3" s="125"/>
      <c r="H3" s="125"/>
      <c r="I3" s="125"/>
      <c r="J3" s="125"/>
      <c r="K3" s="125"/>
      <c r="L3" s="125"/>
      <c r="M3" s="125"/>
      <c r="N3" s="125"/>
      <c r="O3" s="125"/>
      <c r="P3" s="125"/>
      <c r="Q3" s="125"/>
      <c r="R3" s="125"/>
      <c r="S3" s="125"/>
      <c r="T3" s="125"/>
      <c r="U3" s="125"/>
      <c r="V3" s="125"/>
      <c r="W3" s="125"/>
    </row>
    <row r="4" spans="1:34" s="20" customFormat="1" ht="30" customHeight="1">
      <c r="A4" s="415" t="s">
        <v>223</v>
      </c>
      <c r="B4" s="433"/>
      <c r="C4" s="415"/>
      <c r="D4" s="415"/>
      <c r="E4" s="125"/>
      <c r="F4" s="125"/>
      <c r="G4" s="125"/>
      <c r="H4" s="125"/>
      <c r="I4" s="125"/>
      <c r="J4" s="125"/>
      <c r="K4" s="125"/>
      <c r="L4" s="125"/>
      <c r="M4" s="125"/>
      <c r="N4" s="125"/>
      <c r="O4" s="125"/>
      <c r="P4" s="125"/>
      <c r="Q4" s="125"/>
      <c r="R4" s="125"/>
      <c r="S4" s="125"/>
      <c r="T4" s="125"/>
      <c r="U4" s="125"/>
      <c r="V4" s="125"/>
      <c r="W4" s="125"/>
    </row>
    <row r="5" spans="1:34" s="20" customFormat="1" ht="30" customHeight="1" thickBot="1">
      <c r="A5" s="126" t="s">
        <v>216</v>
      </c>
      <c r="B5" s="126"/>
      <c r="C5" s="126"/>
      <c r="D5" s="126"/>
      <c r="E5" s="126"/>
      <c r="F5" s="126"/>
      <c r="G5" s="126"/>
      <c r="H5" s="126"/>
      <c r="I5" s="126"/>
      <c r="J5" s="126"/>
      <c r="K5" s="126"/>
      <c r="L5" s="126"/>
      <c r="M5" s="126"/>
      <c r="N5" s="126"/>
      <c r="O5" s="126"/>
      <c r="P5" s="126"/>
      <c r="Q5" s="126"/>
      <c r="R5" s="126"/>
      <c r="S5" s="126"/>
      <c r="T5" s="126"/>
      <c r="U5" s="126"/>
      <c r="V5" s="126"/>
      <c r="W5" s="126"/>
    </row>
    <row r="6" spans="1:34" s="20" customFormat="1" ht="30" customHeight="1" thickBot="1">
      <c r="A6" s="288" t="s">
        <v>215</v>
      </c>
      <c r="B6" s="288"/>
      <c r="C6" s="288"/>
      <c r="D6" s="1127"/>
      <c r="E6" s="1128"/>
      <c r="F6" s="126" t="s">
        <v>242</v>
      </c>
      <c r="H6" s="126"/>
      <c r="I6" s="126"/>
      <c r="J6" s="126"/>
      <c r="K6" s="126"/>
      <c r="L6" s="126"/>
      <c r="M6" s="126"/>
      <c r="N6" s="126"/>
      <c r="O6" s="127"/>
      <c r="P6" s="127"/>
      <c r="Q6" s="127"/>
      <c r="R6" s="127"/>
      <c r="S6" s="127"/>
      <c r="T6" s="127"/>
      <c r="U6" s="127"/>
      <c r="V6" s="127"/>
      <c r="W6" s="127"/>
      <c r="Y6" s="128"/>
      <c r="Z6" s="128"/>
    </row>
    <row r="7" spans="1:34" ht="30" customHeight="1"/>
    <row r="8" spans="1:34" ht="30.75" customHeight="1" thickBot="1">
      <c r="C8" s="211" t="str">
        <f>名簿!B7</f>
        <v>令和</v>
      </c>
      <c r="D8" s="212">
        <f>名簿!B8</f>
        <v>7</v>
      </c>
      <c r="E8" s="211" t="s">
        <v>116</v>
      </c>
      <c r="F8" s="212">
        <f>名簿!C8</f>
        <v>2025</v>
      </c>
      <c r="G8" s="19" t="s">
        <v>114</v>
      </c>
      <c r="H8" s="161" t="s">
        <v>13</v>
      </c>
      <c r="J8" s="973" t="s">
        <v>145</v>
      </c>
      <c r="K8" s="973"/>
      <c r="L8" s="973"/>
      <c r="M8" s="973"/>
      <c r="N8" s="973"/>
      <c r="O8" s="973"/>
      <c r="P8" s="973"/>
      <c r="Q8" s="973"/>
      <c r="R8" s="973"/>
      <c r="S8" s="973"/>
      <c r="T8" s="973"/>
      <c r="U8" s="973"/>
      <c r="V8" s="973"/>
      <c r="W8" s="973"/>
      <c r="X8" s="973"/>
      <c r="Y8" s="973"/>
      <c r="Z8" s="973"/>
      <c r="AA8" s="161"/>
      <c r="AB8" s="19"/>
      <c r="AC8" s="1116">
        <f>名簿!R7</f>
        <v>0</v>
      </c>
      <c r="AD8" s="1116"/>
      <c r="AE8" s="1116"/>
      <c r="AF8" s="19"/>
    </row>
    <row r="9" spans="1:34" ht="18" customHeight="1" thickBot="1">
      <c r="A9" s="268"/>
      <c r="B9" s="268"/>
      <c r="C9" s="268"/>
      <c r="D9" s="268"/>
      <c r="E9" s="268"/>
      <c r="F9" s="268"/>
      <c r="G9" s="268"/>
      <c r="H9" s="268"/>
      <c r="I9" s="268"/>
      <c r="J9" s="268"/>
      <c r="K9" s="268"/>
      <c r="L9" s="268"/>
      <c r="M9" s="1137"/>
      <c r="N9" s="1137"/>
      <c r="O9" s="1137"/>
      <c r="P9" s="1137"/>
      <c r="Q9" s="1137"/>
      <c r="U9" s="1013" t="s">
        <v>184</v>
      </c>
      <c r="V9" s="1014"/>
      <c r="W9" s="998"/>
      <c r="X9" s="1129"/>
      <c r="Y9" s="1130"/>
      <c r="Z9" s="1130"/>
      <c r="AA9" s="1130"/>
      <c r="AB9" s="1131"/>
      <c r="AC9" s="977" t="s">
        <v>151</v>
      </c>
      <c r="AD9" s="978"/>
      <c r="AE9" s="979"/>
    </row>
    <row r="10" spans="1:34" ht="16.5" customHeight="1" thickBot="1">
      <c r="A10" s="1017" t="s">
        <v>10</v>
      </c>
      <c r="B10" s="1018"/>
      <c r="C10" s="1002">
        <f>名簿!H7</f>
        <v>0</v>
      </c>
      <c r="D10" s="978"/>
      <c r="E10" s="978"/>
      <c r="F10" s="978"/>
      <c r="G10" s="979"/>
      <c r="H10" s="1132" t="s">
        <v>115</v>
      </c>
      <c r="I10" s="1120"/>
      <c r="J10" s="1133"/>
      <c r="K10" s="1134">
        <f>名簿!R8</f>
        <v>0</v>
      </c>
      <c r="L10" s="1135"/>
      <c r="M10" s="1135"/>
      <c r="N10" s="1136"/>
      <c r="O10" s="1013" t="s">
        <v>100</v>
      </c>
      <c r="P10" s="1014"/>
      <c r="Q10" s="1014"/>
      <c r="R10" s="998"/>
      <c r="S10" s="1066" t="str">
        <f>名簿!M7</f>
        <v>ごーまる</v>
      </c>
      <c r="T10" s="1067"/>
      <c r="U10" s="1067"/>
      <c r="V10" s="1067"/>
      <c r="W10" s="1067"/>
      <c r="X10" s="1003"/>
      <c r="Y10" s="1004"/>
      <c r="Z10" s="1004"/>
      <c r="AA10" s="1004"/>
      <c r="AB10" s="1005"/>
      <c r="AC10" s="1019"/>
      <c r="AD10" s="1138"/>
      <c r="AE10" s="1139"/>
    </row>
    <row r="11" spans="1:34" ht="20.100000000000001" customHeight="1" thickTop="1">
      <c r="A11" s="1019" t="s">
        <v>8</v>
      </c>
      <c r="B11" s="1020"/>
      <c r="C11" s="1039">
        <f>名簿!F8</f>
        <v>0</v>
      </c>
      <c r="D11" s="1040"/>
      <c r="E11" s="1040"/>
      <c r="F11" s="1040"/>
      <c r="G11" s="1142"/>
      <c r="H11" s="1006" t="s">
        <v>119</v>
      </c>
      <c r="I11" s="1007"/>
      <c r="J11" s="1008"/>
      <c r="K11" s="259" t="s">
        <v>11</v>
      </c>
      <c r="L11" s="978">
        <f>名簿!D10</f>
        <v>0</v>
      </c>
      <c r="M11" s="1058"/>
      <c r="N11" s="261" t="s">
        <v>6</v>
      </c>
      <c r="O11" s="978">
        <f>名簿!D12</f>
        <v>0</v>
      </c>
      <c r="P11" s="978"/>
      <c r="Q11" s="978"/>
      <c r="R11" s="1058"/>
      <c r="S11" s="260" t="s">
        <v>139</v>
      </c>
      <c r="T11" s="961">
        <f>名簿!D11</f>
        <v>0</v>
      </c>
      <c r="U11" s="961"/>
      <c r="V11" s="961"/>
      <c r="W11" s="961"/>
      <c r="X11" s="1160">
        <f>名簿!I11</f>
        <v>0</v>
      </c>
      <c r="Y11" s="1161"/>
      <c r="Z11" s="1161"/>
      <c r="AA11" s="1161"/>
      <c r="AB11" s="1162"/>
      <c r="AC11" s="1021"/>
      <c r="AD11" s="980"/>
      <c r="AE11" s="1140"/>
      <c r="AG11" s="1148" t="s">
        <v>209</v>
      </c>
      <c r="AH11" s="1149"/>
    </row>
    <row r="12" spans="1:34" ht="20.100000000000001" customHeight="1" thickBot="1">
      <c r="A12" s="1021"/>
      <c r="B12" s="1022"/>
      <c r="C12" s="1041"/>
      <c r="D12" s="1042"/>
      <c r="E12" s="1042"/>
      <c r="F12" s="1042"/>
      <c r="G12" s="1143"/>
      <c r="H12" s="1145"/>
      <c r="I12" s="1146"/>
      <c r="J12" s="1147"/>
      <c r="K12" s="1062">
        <f>名簿!H10</f>
        <v>0</v>
      </c>
      <c r="L12" s="1063"/>
      <c r="M12" s="1063"/>
      <c r="N12" s="1063"/>
      <c r="O12" s="1063"/>
      <c r="P12" s="1063"/>
      <c r="Q12" s="1063"/>
      <c r="R12" s="1063"/>
      <c r="S12" s="1063"/>
      <c r="T12" s="1063"/>
      <c r="U12" s="1063"/>
      <c r="V12" s="1063"/>
      <c r="W12" s="1063"/>
      <c r="X12" s="943">
        <f>名簿!H12</f>
        <v>0</v>
      </c>
      <c r="Y12" s="942"/>
      <c r="Z12" s="942"/>
      <c r="AA12" s="942"/>
      <c r="AB12" s="1025"/>
      <c r="AC12" s="1021"/>
      <c r="AD12" s="980"/>
      <c r="AE12" s="1140"/>
      <c r="AG12" s="1150"/>
      <c r="AH12" s="1151"/>
    </row>
    <row r="13" spans="1:34" ht="20.100000000000001" customHeight="1" thickBot="1">
      <c r="A13" s="1023"/>
      <c r="B13" s="1024"/>
      <c r="C13" s="1043"/>
      <c r="D13" s="1044"/>
      <c r="E13" s="1044"/>
      <c r="F13" s="1044"/>
      <c r="G13" s="1144"/>
      <c r="H13" s="1013" t="s">
        <v>45</v>
      </c>
      <c r="I13" s="1014"/>
      <c r="J13" s="998"/>
      <c r="K13" s="1026">
        <f>名簿!N10</f>
        <v>0</v>
      </c>
      <c r="L13" s="1027"/>
      <c r="M13" s="1027"/>
      <c r="N13" s="1027"/>
      <c r="O13" s="1027"/>
      <c r="P13" s="1027"/>
      <c r="Q13" s="1027"/>
      <c r="R13" s="1027"/>
      <c r="S13" s="1027"/>
      <c r="T13" s="1027"/>
      <c r="U13" s="1027"/>
      <c r="V13" s="1027"/>
      <c r="W13" s="1027"/>
      <c r="X13" s="403" t="s">
        <v>149</v>
      </c>
      <c r="Y13" s="1120">
        <f>名簿!O12</f>
        <v>0</v>
      </c>
      <c r="Z13" s="1120"/>
      <c r="AA13" s="1120"/>
      <c r="AB13" s="404" t="s">
        <v>148</v>
      </c>
      <c r="AC13" s="1023"/>
      <c r="AD13" s="1137"/>
      <c r="AE13" s="1141"/>
      <c r="AG13" s="1150"/>
      <c r="AH13" s="1151"/>
    </row>
    <row r="14" spans="1:34" ht="12.75" customHeight="1" thickBot="1">
      <c r="A14" s="1124" t="s">
        <v>9</v>
      </c>
      <c r="B14" s="1124"/>
      <c r="C14" s="1124"/>
      <c r="D14" s="1124"/>
      <c r="E14" s="1124"/>
      <c r="F14" s="1124"/>
      <c r="G14" s="1124"/>
      <c r="H14" s="1124"/>
      <c r="I14" s="1124"/>
      <c r="J14" s="1124"/>
      <c r="K14" s="1124"/>
      <c r="L14" s="1124"/>
      <c r="M14" s="1124"/>
      <c r="N14" s="1124"/>
      <c r="O14" s="1124"/>
      <c r="P14" s="1124"/>
      <c r="Q14" s="1124"/>
      <c r="R14" s="1124"/>
      <c r="S14" s="1124"/>
      <c r="T14" s="1124"/>
      <c r="U14" s="1124"/>
      <c r="V14" s="1124"/>
      <c r="W14" s="1124"/>
      <c r="X14" s="1124"/>
      <c r="Y14" s="1124"/>
      <c r="Z14" s="1124"/>
      <c r="AA14" s="1124"/>
      <c r="AB14" s="1124"/>
      <c r="AC14" s="1124"/>
      <c r="AD14" s="1124"/>
      <c r="AE14" s="1124"/>
      <c r="AG14" s="1150"/>
      <c r="AH14" s="1151"/>
    </row>
    <row r="15" spans="1:34" ht="14.1" customHeight="1">
      <c r="A15" s="1037" t="s">
        <v>3</v>
      </c>
      <c r="B15" s="1030" t="s">
        <v>7</v>
      </c>
      <c r="C15" s="1031"/>
      <c r="D15" s="1030" t="s">
        <v>10</v>
      </c>
      <c r="E15" s="1031"/>
      <c r="F15" s="1030" t="s">
        <v>4</v>
      </c>
      <c r="G15" s="1031"/>
      <c r="H15" s="993" t="s">
        <v>44</v>
      </c>
      <c r="I15" s="994"/>
      <c r="J15" s="974" t="s">
        <v>68</v>
      </c>
      <c r="K15" s="981" t="s">
        <v>36</v>
      </c>
      <c r="L15" s="1059"/>
      <c r="M15" s="1158" t="s">
        <v>267</v>
      </c>
      <c r="N15" s="1055" t="s">
        <v>137</v>
      </c>
      <c r="O15" s="1056"/>
      <c r="P15" s="1056"/>
      <c r="Q15" s="1056"/>
      <c r="R15" s="1056"/>
      <c r="S15" s="1056"/>
      <c r="T15" s="1056"/>
      <c r="U15" s="1056"/>
      <c r="V15" s="1056"/>
      <c r="W15" s="1056"/>
      <c r="X15" s="1056"/>
      <c r="Y15" s="1056"/>
      <c r="Z15" s="1056"/>
      <c r="AA15" s="1056"/>
      <c r="AB15" s="1056"/>
      <c r="AC15" s="1057"/>
      <c r="AD15" s="989" t="s">
        <v>89</v>
      </c>
      <c r="AE15" s="990"/>
      <c r="AG15" s="1150"/>
      <c r="AH15" s="1151"/>
    </row>
    <row r="16" spans="1:34" ht="14.1" customHeight="1" thickBot="1">
      <c r="A16" s="1038"/>
      <c r="B16" s="1032"/>
      <c r="C16" s="1033"/>
      <c r="D16" s="1032"/>
      <c r="E16" s="1033"/>
      <c r="F16" s="1047"/>
      <c r="G16" s="1048"/>
      <c r="H16" s="995"/>
      <c r="I16" s="996"/>
      <c r="J16" s="975"/>
      <c r="K16" s="982"/>
      <c r="L16" s="1060"/>
      <c r="M16" s="1159"/>
      <c r="N16" s="1049" t="s">
        <v>121</v>
      </c>
      <c r="O16" s="1050"/>
      <c r="P16" s="1050"/>
      <c r="Q16" s="1050"/>
      <c r="R16" s="1051"/>
      <c r="S16" s="1049" t="s">
        <v>174</v>
      </c>
      <c r="T16" s="1050"/>
      <c r="U16" s="1050"/>
      <c r="V16" s="1050"/>
      <c r="W16" s="1051"/>
      <c r="X16" s="1052" t="s">
        <v>124</v>
      </c>
      <c r="Y16" s="1053"/>
      <c r="Z16" s="1053"/>
      <c r="AA16" s="1053"/>
      <c r="AB16" s="1053"/>
      <c r="AC16" s="1054"/>
      <c r="AD16" s="991"/>
      <c r="AE16" s="992"/>
      <c r="AG16" s="1152"/>
      <c r="AH16" s="1153"/>
    </row>
    <row r="17" spans="1:34" ht="20.100000000000001" customHeight="1" thickTop="1" thickBot="1">
      <c r="A17" s="262">
        <v>1</v>
      </c>
      <c r="B17" s="1125" t="str">
        <f>IF(ISBLANK($AH17),"",VLOOKUP($AH17,名簿!$A$56:$S$65,3,0))</f>
        <v/>
      </c>
      <c r="C17" s="1126"/>
      <c r="D17" s="1154" t="str">
        <f>IF(ISBLANK($AH17),"",VLOOKUP($AH17,名簿!$A$56:$S$65,4,0))</f>
        <v/>
      </c>
      <c r="E17" s="1155"/>
      <c r="F17" s="1156" t="str">
        <f>IF(ISBLANK($AH17),"",VLOOKUP($AH17,名簿!$A$56:$S$65,5,0))</f>
        <v/>
      </c>
      <c r="G17" s="1157"/>
      <c r="H17" s="951" t="str">
        <f>IF(ISBLANK($AH17),"",VLOOKUP($AH17,名簿!$A$56:$S$65,7,0))</f>
        <v/>
      </c>
      <c r="I17" s="952"/>
      <c r="J17" s="299"/>
      <c r="K17" s="951" t="str">
        <f>IF(ISBLANK($AH17),"",VLOOKUP($AH17,名簿!$A$56:$S$65,17,0))</f>
        <v/>
      </c>
      <c r="L17" s="952"/>
      <c r="M17" s="282" t="str">
        <f>IF(ISBLANK($AH17),"",VLOOKUP($AH17,名簿!$A$56:$S$65,8,0))</f>
        <v/>
      </c>
      <c r="N17" s="951" t="str">
        <f>IF(ISBLANK($AH17),"",VLOOKUP($AH17,名簿!$A$56:$S$65,9,0))</f>
        <v/>
      </c>
      <c r="O17" s="1122"/>
      <c r="P17" s="1122"/>
      <c r="Q17" s="1122"/>
      <c r="R17" s="952"/>
      <c r="S17" s="951" t="str">
        <f>IF(ISBLANK($AH17),"",VLOOKUP($AH17,名簿!$A$56:$S$65,12,0))</f>
        <v/>
      </c>
      <c r="T17" s="1122"/>
      <c r="U17" s="1122"/>
      <c r="V17" s="1122"/>
      <c r="W17" s="952"/>
      <c r="X17" s="951" t="str">
        <f>IF(ISBLANK($AH17),"",VLOOKUP($AH17,名簿!$A$56:$S$65,14,0))</f>
        <v/>
      </c>
      <c r="Y17" s="1122"/>
      <c r="Z17" s="1122"/>
      <c r="AA17" s="1122"/>
      <c r="AB17" s="1122"/>
      <c r="AC17" s="952"/>
      <c r="AD17" s="951" t="str">
        <f>IF(ISBLANK($AH17),"",VLOOKUP($AH17,名簿!$A$56:$S$65,19,0))</f>
        <v/>
      </c>
      <c r="AE17" s="1121"/>
      <c r="AG17" s="364" t="s">
        <v>21</v>
      </c>
      <c r="AH17" s="289"/>
    </row>
    <row r="18" spans="1:34" ht="20.100000000000001" customHeight="1" thickBot="1">
      <c r="A18" s="262">
        <v>2</v>
      </c>
      <c r="B18" s="1125" t="str">
        <f>IF(ISBLANK($AH18),"",VLOOKUP($AH18,名簿!$A$56:$S$65,3,0))</f>
        <v/>
      </c>
      <c r="C18" s="1126"/>
      <c r="D18" s="1154" t="str">
        <f>IF(ISBLANK($AH18),"",VLOOKUP($AH18,名簿!$A$56:$S$65,4,0))</f>
        <v/>
      </c>
      <c r="E18" s="1155"/>
      <c r="F18" s="1156" t="str">
        <f>IF(ISBLANK($AH18),"",VLOOKUP($AH18,名簿!$A$56:$S$65,5,0))</f>
        <v/>
      </c>
      <c r="G18" s="1157"/>
      <c r="H18" s="951" t="str">
        <f>IF(ISBLANK($AH18),"",VLOOKUP($AH18,名簿!$A$56:$S$65,7,0))</f>
        <v/>
      </c>
      <c r="I18" s="952"/>
      <c r="J18" s="299"/>
      <c r="K18" s="951" t="str">
        <f>IF(ISBLANK($AH18),"",VLOOKUP($AH18,名簿!$A$56:$S$65,17,0))</f>
        <v/>
      </c>
      <c r="L18" s="952"/>
      <c r="M18" s="282" t="str">
        <f>IF(ISBLANK($AH18),"",VLOOKUP($AH18,名簿!$A$56:$S$65,8,0))</f>
        <v/>
      </c>
      <c r="N18" s="951" t="str">
        <f>IF(ISBLANK($AH18),"",VLOOKUP($AH18,名簿!$A$56:$S$65,9,0))</f>
        <v/>
      </c>
      <c r="O18" s="1122"/>
      <c r="P18" s="1122"/>
      <c r="Q18" s="1122"/>
      <c r="R18" s="952"/>
      <c r="S18" s="951" t="str">
        <f>IF(ISBLANK($AH18),"",VLOOKUP($AH18,名簿!$A$56:$S$65,12,0))</f>
        <v/>
      </c>
      <c r="T18" s="1122"/>
      <c r="U18" s="1122"/>
      <c r="V18" s="1122"/>
      <c r="W18" s="952"/>
      <c r="X18" s="951" t="str">
        <f>IF(ISBLANK($AH18),"",VLOOKUP($AH18,名簿!$A$56:$S$65,14,0))</f>
        <v/>
      </c>
      <c r="Y18" s="1122"/>
      <c r="Z18" s="1122"/>
      <c r="AA18" s="1122"/>
      <c r="AB18" s="1122"/>
      <c r="AC18" s="952"/>
      <c r="AD18" s="951" t="str">
        <f>IF(ISBLANK($AH18),"",VLOOKUP($AH18,名簿!$A$56:$S$65,19,0))</f>
        <v/>
      </c>
      <c r="AE18" s="1121"/>
      <c r="AG18" s="365" t="s">
        <v>21</v>
      </c>
      <c r="AH18" s="287"/>
    </row>
    <row r="19" spans="1:34" ht="20.100000000000001" customHeight="1" thickBot="1">
      <c r="A19" s="262">
        <v>3</v>
      </c>
      <c r="B19" s="1125" t="str">
        <f>IF(ISBLANK($AH19),"",VLOOKUP($AH19,名簿!$A$56:$S$65,3,0))</f>
        <v/>
      </c>
      <c r="C19" s="1126"/>
      <c r="D19" s="1154" t="str">
        <f>IF(ISBLANK($AH19),"",VLOOKUP($AH19,名簿!$A$56:$S$65,4,0))</f>
        <v/>
      </c>
      <c r="E19" s="1155"/>
      <c r="F19" s="1156" t="str">
        <f>IF(ISBLANK($AH19),"",VLOOKUP($AH19,名簿!$A$56:$S$65,5,0))</f>
        <v/>
      </c>
      <c r="G19" s="1157"/>
      <c r="H19" s="951" t="str">
        <f>IF(ISBLANK($AH19),"",VLOOKUP($AH19,名簿!$A$56:$S$65,7,0))</f>
        <v/>
      </c>
      <c r="I19" s="952"/>
      <c r="J19" s="299"/>
      <c r="K19" s="951" t="str">
        <f>IF(ISBLANK($AH19),"",VLOOKUP($AH19,名簿!$A$56:$S$65,17,0))</f>
        <v/>
      </c>
      <c r="L19" s="952"/>
      <c r="M19" s="282" t="str">
        <f>IF(ISBLANK($AH19),"",VLOOKUP($AH19,名簿!$A$56:$S$65,8,0))</f>
        <v/>
      </c>
      <c r="N19" s="951" t="str">
        <f>IF(ISBLANK($AH19),"",VLOOKUP($AH19,名簿!$A$56:$S$65,9,0))</f>
        <v/>
      </c>
      <c r="O19" s="1122"/>
      <c r="P19" s="1122"/>
      <c r="Q19" s="1122"/>
      <c r="R19" s="952"/>
      <c r="S19" s="951" t="str">
        <f>IF(ISBLANK($AH19),"",VLOOKUP($AH19,名簿!$A$56:$S$65,12,0))</f>
        <v/>
      </c>
      <c r="T19" s="1122"/>
      <c r="U19" s="1122"/>
      <c r="V19" s="1122"/>
      <c r="W19" s="952"/>
      <c r="X19" s="951" t="str">
        <f>IF(ISBLANK($AH19),"",VLOOKUP($AH19,名簿!$A$56:$S$65,14,0))</f>
        <v/>
      </c>
      <c r="Y19" s="1122"/>
      <c r="Z19" s="1122"/>
      <c r="AA19" s="1122"/>
      <c r="AB19" s="1122"/>
      <c r="AC19" s="952"/>
      <c r="AD19" s="951" t="str">
        <f>IF(ISBLANK($AH19),"",VLOOKUP($AH19,名簿!$A$56:$S$65,19,0))</f>
        <v/>
      </c>
      <c r="AE19" s="1121"/>
      <c r="AG19" s="365" t="s">
        <v>21</v>
      </c>
      <c r="AH19" s="287"/>
    </row>
    <row r="20" spans="1:34" ht="20.100000000000001" customHeight="1" thickBot="1">
      <c r="A20" s="262">
        <v>4</v>
      </c>
      <c r="B20" s="1125" t="str">
        <f>IF(ISBLANK($AH20),"",VLOOKUP($AH20,名簿!$A$56:$S$65,3,0))</f>
        <v/>
      </c>
      <c r="C20" s="1126"/>
      <c r="D20" s="1154" t="str">
        <f>IF(ISBLANK($AH20),"",VLOOKUP($AH20,名簿!$A$56:$S$65,4,0))</f>
        <v/>
      </c>
      <c r="E20" s="1155"/>
      <c r="F20" s="1156" t="str">
        <f>IF(ISBLANK($AH20),"",VLOOKUP($AH20,名簿!$A$56:$S$65,5,0))</f>
        <v/>
      </c>
      <c r="G20" s="1157"/>
      <c r="H20" s="951" t="str">
        <f>IF(ISBLANK($AH20),"",VLOOKUP($AH20,名簿!$A$56:$S$65,7,0))</f>
        <v/>
      </c>
      <c r="I20" s="952"/>
      <c r="J20" s="299"/>
      <c r="K20" s="951" t="str">
        <f>IF(ISBLANK($AH20),"",VLOOKUP($AH20,名簿!$A$56:$S$65,17,0))</f>
        <v/>
      </c>
      <c r="L20" s="952"/>
      <c r="M20" s="282" t="str">
        <f>IF(ISBLANK($AH20),"",VLOOKUP($AH20,名簿!$A$56:$S$65,8,0))</f>
        <v/>
      </c>
      <c r="N20" s="951" t="str">
        <f>IF(ISBLANK($AH20),"",VLOOKUP($AH20,名簿!$A$56:$S$65,9,0))</f>
        <v/>
      </c>
      <c r="O20" s="1122"/>
      <c r="P20" s="1122"/>
      <c r="Q20" s="1122"/>
      <c r="R20" s="952"/>
      <c r="S20" s="951" t="str">
        <f>IF(ISBLANK($AH20),"",VLOOKUP($AH20,名簿!$A$56:$S$65,12,0))</f>
        <v/>
      </c>
      <c r="T20" s="1122"/>
      <c r="U20" s="1122"/>
      <c r="V20" s="1122"/>
      <c r="W20" s="952"/>
      <c r="X20" s="951" t="str">
        <f>IF(ISBLANK($AH20),"",VLOOKUP($AH20,名簿!$A$56:$S$65,14,0))</f>
        <v/>
      </c>
      <c r="Y20" s="1122"/>
      <c r="Z20" s="1122"/>
      <c r="AA20" s="1122"/>
      <c r="AB20" s="1122"/>
      <c r="AC20" s="952"/>
      <c r="AD20" s="951" t="str">
        <f>IF(ISBLANK($AH20),"",VLOOKUP($AH20,名簿!$A$56:$S$65,19,0))</f>
        <v/>
      </c>
      <c r="AE20" s="1121"/>
      <c r="AG20" s="365" t="s">
        <v>21</v>
      </c>
      <c r="AH20" s="287"/>
    </row>
    <row r="21" spans="1:34" ht="20.100000000000001" customHeight="1" thickBot="1">
      <c r="A21" s="266">
        <v>5</v>
      </c>
      <c r="B21" s="1164" t="str">
        <f>IF(ISBLANK($AH21),"",VLOOKUP($AH21,名簿!$A$56:$S$65,3,0))</f>
        <v/>
      </c>
      <c r="C21" s="1165"/>
      <c r="D21" s="1166" t="str">
        <f>IF(ISBLANK($AH21),"",VLOOKUP($AH21,名簿!$A$56:$S$65,4,0))</f>
        <v/>
      </c>
      <c r="E21" s="1167"/>
      <c r="F21" s="1168" t="str">
        <f>IF(ISBLANK($AH21),"",VLOOKUP($AH21,名簿!$A$56:$S$65,5,0))</f>
        <v/>
      </c>
      <c r="G21" s="1169"/>
      <c r="H21" s="938" t="str">
        <f>IF(ISBLANK($AH21),"",VLOOKUP($AH21,名簿!$A$56:$S$65,7,0))</f>
        <v/>
      </c>
      <c r="I21" s="939"/>
      <c r="J21" s="300"/>
      <c r="K21" s="938" t="str">
        <f>IF(ISBLANK($AH21),"",VLOOKUP($AH21,名簿!$A$56:$S$65,17,0))</f>
        <v/>
      </c>
      <c r="L21" s="939"/>
      <c r="M21" s="281" t="str">
        <f>IF(ISBLANK($AH21),"",VLOOKUP($AH21,名簿!$A$56:$S$65,8,0))</f>
        <v/>
      </c>
      <c r="N21" s="938" t="str">
        <f>IF(ISBLANK($AH21),"",VLOOKUP($AH21,名簿!$A$56:$S$65,9,0))</f>
        <v/>
      </c>
      <c r="O21" s="1123"/>
      <c r="P21" s="1123"/>
      <c r="Q21" s="1123"/>
      <c r="R21" s="939"/>
      <c r="S21" s="938" t="str">
        <f>IF(ISBLANK($AH21),"",VLOOKUP($AH21,名簿!$A$56:$S$65,12,0))</f>
        <v/>
      </c>
      <c r="T21" s="1123"/>
      <c r="U21" s="1123"/>
      <c r="V21" s="1123"/>
      <c r="W21" s="939"/>
      <c r="X21" s="938" t="str">
        <f>IF(ISBLANK($AH21),"",VLOOKUP($AH21,名簿!$A$56:$S$65,14,0))</f>
        <v/>
      </c>
      <c r="Y21" s="1123"/>
      <c r="Z21" s="1123"/>
      <c r="AA21" s="1123"/>
      <c r="AB21" s="1123"/>
      <c r="AC21" s="939"/>
      <c r="AD21" s="938" t="str">
        <f>IF(ISBLANK($AH21),"",VLOOKUP($AH21,名簿!$A$56:$S$65,19,0))</f>
        <v/>
      </c>
      <c r="AE21" s="1115"/>
      <c r="AG21" s="362" t="s">
        <v>21</v>
      </c>
      <c r="AH21" s="290"/>
    </row>
    <row r="22" spans="1:34" ht="20.100000000000001" customHeight="1">
      <c r="AD22" s="406"/>
      <c r="AE22" s="406"/>
    </row>
    <row r="23" spans="1:34" ht="30" customHeight="1">
      <c r="A23" s="278"/>
      <c r="B23" s="278"/>
      <c r="C23" s="278"/>
      <c r="D23" s="278"/>
      <c r="E23" s="278"/>
      <c r="F23" s="278"/>
      <c r="G23" s="278"/>
      <c r="H23" s="278"/>
      <c r="I23" s="279"/>
      <c r="J23" s="278"/>
      <c r="K23" s="278"/>
      <c r="L23" s="278"/>
      <c r="M23" s="279"/>
      <c r="N23" s="279"/>
      <c r="O23" s="278"/>
      <c r="P23" s="278"/>
      <c r="Q23" s="278"/>
      <c r="R23" s="278"/>
      <c r="S23" s="278"/>
      <c r="T23" s="278"/>
      <c r="U23" s="278"/>
      <c r="V23" s="278"/>
      <c r="W23" s="278"/>
      <c r="X23" s="278"/>
      <c r="Y23" s="278"/>
      <c r="Z23" s="278"/>
      <c r="AA23" s="278"/>
      <c r="AB23" s="278"/>
      <c r="AC23" s="278"/>
      <c r="AD23" s="278"/>
      <c r="AE23" s="278"/>
    </row>
    <row r="24" spans="1:34" ht="30.75" customHeight="1" thickBot="1">
      <c r="C24" s="211" t="str">
        <f>C8</f>
        <v>令和</v>
      </c>
      <c r="D24" s="212">
        <f>D8</f>
        <v>7</v>
      </c>
      <c r="E24" s="211" t="s">
        <v>116</v>
      </c>
      <c r="F24" s="212">
        <f>F8</f>
        <v>2025</v>
      </c>
      <c r="G24" s="19" t="s">
        <v>114</v>
      </c>
      <c r="H24" s="161" t="s">
        <v>13</v>
      </c>
      <c r="J24" s="973" t="s">
        <v>145</v>
      </c>
      <c r="K24" s="973"/>
      <c r="L24" s="973"/>
      <c r="M24" s="973"/>
      <c r="N24" s="973"/>
      <c r="O24" s="973"/>
      <c r="P24" s="973"/>
      <c r="Q24" s="973"/>
      <c r="R24" s="973"/>
      <c r="S24" s="973"/>
      <c r="T24" s="973"/>
      <c r="U24" s="973"/>
      <c r="V24" s="973"/>
      <c r="W24" s="973"/>
      <c r="X24" s="973"/>
      <c r="Y24" s="973"/>
      <c r="Z24" s="973"/>
      <c r="AA24" s="161"/>
      <c r="AB24" s="19"/>
      <c r="AC24" s="1116">
        <f>AC8</f>
        <v>0</v>
      </c>
      <c r="AD24" s="1116"/>
      <c r="AE24" s="1116"/>
      <c r="AG24" s="280"/>
    </row>
    <row r="25" spans="1:34" ht="18" customHeight="1" thickBot="1">
      <c r="A25" s="268"/>
      <c r="B25" s="268"/>
      <c r="C25" s="268"/>
      <c r="D25" s="268"/>
      <c r="E25" s="268"/>
      <c r="F25" s="268"/>
      <c r="G25" s="268"/>
      <c r="H25" s="268"/>
      <c r="I25" s="268"/>
      <c r="J25" s="268"/>
      <c r="K25" s="268"/>
      <c r="L25" s="268"/>
      <c r="M25" s="1137"/>
      <c r="N25" s="1137"/>
      <c r="O25" s="1137"/>
      <c r="P25" s="1137"/>
      <c r="Q25" s="1137"/>
      <c r="U25" s="1013" t="s">
        <v>184</v>
      </c>
      <c r="V25" s="1014"/>
      <c r="W25" s="998"/>
      <c r="X25" s="1117"/>
      <c r="Y25" s="1118"/>
      <c r="Z25" s="1118"/>
      <c r="AA25" s="1118"/>
      <c r="AB25" s="1119"/>
      <c r="AC25" s="977" t="s">
        <v>151</v>
      </c>
      <c r="AD25" s="978"/>
      <c r="AE25" s="979"/>
    </row>
    <row r="26" spans="1:34" ht="16.5" customHeight="1" thickBot="1">
      <c r="A26" s="1017" t="s">
        <v>10</v>
      </c>
      <c r="B26" s="1018"/>
      <c r="C26" s="1002">
        <f>C10</f>
        <v>0</v>
      </c>
      <c r="D26" s="978"/>
      <c r="E26" s="978"/>
      <c r="F26" s="978"/>
      <c r="G26" s="979"/>
      <c r="H26" s="1132" t="s">
        <v>115</v>
      </c>
      <c r="I26" s="1120"/>
      <c r="J26" s="1133"/>
      <c r="K26" s="1134">
        <f>K10</f>
        <v>0</v>
      </c>
      <c r="L26" s="1135"/>
      <c r="M26" s="1135"/>
      <c r="N26" s="1136"/>
      <c r="O26" s="1013" t="s">
        <v>100</v>
      </c>
      <c r="P26" s="1014"/>
      <c r="Q26" s="1014"/>
      <c r="R26" s="998"/>
      <c r="S26" s="1066" t="str">
        <f>S10</f>
        <v>ごーまる</v>
      </c>
      <c r="T26" s="1067"/>
      <c r="U26" s="1067"/>
      <c r="V26" s="1067"/>
      <c r="W26" s="1068"/>
      <c r="X26" s="1003"/>
      <c r="Y26" s="1004"/>
      <c r="Z26" s="1004"/>
      <c r="AA26" s="1004"/>
      <c r="AB26" s="1005"/>
      <c r="AC26" s="1019"/>
      <c r="AD26" s="1138"/>
      <c r="AE26" s="1139"/>
    </row>
    <row r="27" spans="1:34" ht="20.100000000000001" customHeight="1">
      <c r="A27" s="1019" t="s">
        <v>8</v>
      </c>
      <c r="B27" s="1020"/>
      <c r="C27" s="1039">
        <f>C11</f>
        <v>0</v>
      </c>
      <c r="D27" s="1040"/>
      <c r="E27" s="1040"/>
      <c r="F27" s="1040"/>
      <c r="G27" s="1142"/>
      <c r="H27" s="1006" t="s">
        <v>119</v>
      </c>
      <c r="I27" s="1007"/>
      <c r="J27" s="1008"/>
      <c r="K27" s="259" t="s">
        <v>11</v>
      </c>
      <c r="L27" s="978">
        <f>L11</f>
        <v>0</v>
      </c>
      <c r="M27" s="1058"/>
      <c r="N27" s="261" t="s">
        <v>6</v>
      </c>
      <c r="O27" s="978">
        <f>O11</f>
        <v>0</v>
      </c>
      <c r="P27" s="978"/>
      <c r="Q27" s="978"/>
      <c r="R27" s="1058"/>
      <c r="S27" s="260" t="s">
        <v>139</v>
      </c>
      <c r="T27" s="961">
        <f>T11</f>
        <v>0</v>
      </c>
      <c r="U27" s="961"/>
      <c r="V27" s="961"/>
      <c r="W27" s="961"/>
      <c r="X27" s="1034">
        <f>X11</f>
        <v>0</v>
      </c>
      <c r="Y27" s="1035"/>
      <c r="Z27" s="1035"/>
      <c r="AA27" s="1035"/>
      <c r="AB27" s="1036"/>
      <c r="AC27" s="1021"/>
      <c r="AD27" s="980"/>
      <c r="AE27" s="1140"/>
    </row>
    <row r="28" spans="1:34" ht="20.100000000000001" customHeight="1" thickBot="1">
      <c r="A28" s="1021"/>
      <c r="B28" s="1022"/>
      <c r="C28" s="1041"/>
      <c r="D28" s="1042"/>
      <c r="E28" s="1042"/>
      <c r="F28" s="1042"/>
      <c r="G28" s="1143"/>
      <c r="H28" s="1145"/>
      <c r="I28" s="1146"/>
      <c r="J28" s="1147"/>
      <c r="K28" s="1062">
        <f>K12</f>
        <v>0</v>
      </c>
      <c r="L28" s="1063"/>
      <c r="M28" s="1063"/>
      <c r="N28" s="1063"/>
      <c r="O28" s="1063"/>
      <c r="P28" s="1063"/>
      <c r="Q28" s="1063"/>
      <c r="R28" s="1063"/>
      <c r="S28" s="1063"/>
      <c r="T28" s="1063"/>
      <c r="U28" s="1063"/>
      <c r="V28" s="1063"/>
      <c r="W28" s="1063"/>
      <c r="X28" s="943">
        <f>X12</f>
        <v>0</v>
      </c>
      <c r="Y28" s="942"/>
      <c r="Z28" s="942"/>
      <c r="AA28" s="942"/>
      <c r="AB28" s="1025"/>
      <c r="AC28" s="1021"/>
      <c r="AD28" s="980"/>
      <c r="AE28" s="1140"/>
    </row>
    <row r="29" spans="1:34" ht="20.100000000000001" customHeight="1" thickBot="1">
      <c r="A29" s="1023"/>
      <c r="B29" s="1024"/>
      <c r="C29" s="1043"/>
      <c r="D29" s="1044"/>
      <c r="E29" s="1044"/>
      <c r="F29" s="1044"/>
      <c r="G29" s="1144"/>
      <c r="H29" s="1013" t="s">
        <v>45</v>
      </c>
      <c r="I29" s="1014"/>
      <c r="J29" s="998"/>
      <c r="K29" s="1026">
        <f>K13</f>
        <v>0</v>
      </c>
      <c r="L29" s="1027"/>
      <c r="M29" s="1027"/>
      <c r="N29" s="1027"/>
      <c r="O29" s="1027"/>
      <c r="P29" s="1027"/>
      <c r="Q29" s="1027"/>
      <c r="R29" s="1027"/>
      <c r="S29" s="1027"/>
      <c r="T29" s="1027"/>
      <c r="U29" s="1027"/>
      <c r="V29" s="1027"/>
      <c r="W29" s="1027"/>
      <c r="X29" s="403" t="s">
        <v>149</v>
      </c>
      <c r="Y29" s="1120">
        <f>Y13</f>
        <v>0</v>
      </c>
      <c r="Z29" s="1120"/>
      <c r="AA29" s="1120"/>
      <c r="AB29" s="404" t="s">
        <v>148</v>
      </c>
      <c r="AC29" s="1023"/>
      <c r="AD29" s="1137"/>
      <c r="AE29" s="1141"/>
    </row>
    <row r="30" spans="1:34" ht="12.75" customHeight="1" thickBot="1">
      <c r="A30" s="1124" t="s">
        <v>9</v>
      </c>
      <c r="B30" s="1124"/>
      <c r="C30" s="1124"/>
      <c r="D30" s="1124"/>
      <c r="E30" s="1124"/>
      <c r="F30" s="1124"/>
      <c r="G30" s="1124"/>
      <c r="H30" s="1124"/>
      <c r="I30" s="1124"/>
      <c r="J30" s="1124"/>
      <c r="K30" s="1124"/>
      <c r="L30" s="1124"/>
      <c r="M30" s="1124"/>
      <c r="N30" s="1124"/>
      <c r="O30" s="1124"/>
      <c r="P30" s="1124"/>
      <c r="Q30" s="1124"/>
      <c r="R30" s="1124"/>
      <c r="S30" s="1124"/>
      <c r="T30" s="1124"/>
      <c r="U30" s="1124"/>
      <c r="V30" s="1124"/>
      <c r="W30" s="1124"/>
      <c r="X30" s="1124"/>
      <c r="Y30" s="1124"/>
      <c r="Z30" s="1124"/>
      <c r="AA30" s="1124"/>
      <c r="AB30" s="1124"/>
      <c r="AC30" s="1124"/>
      <c r="AD30" s="1124"/>
      <c r="AE30" s="1124"/>
    </row>
    <row r="31" spans="1:34" ht="14.1" customHeight="1">
      <c r="A31" s="1037" t="s">
        <v>3</v>
      </c>
      <c r="B31" s="1030" t="s">
        <v>7</v>
      </c>
      <c r="C31" s="1031"/>
      <c r="D31" s="1030" t="s">
        <v>10</v>
      </c>
      <c r="E31" s="1031"/>
      <c r="F31" s="1030" t="s">
        <v>4</v>
      </c>
      <c r="G31" s="1031"/>
      <c r="H31" s="993" t="s">
        <v>44</v>
      </c>
      <c r="I31" s="994"/>
      <c r="J31" s="974" t="s">
        <v>68</v>
      </c>
      <c r="K31" s="981" t="s">
        <v>36</v>
      </c>
      <c r="L31" s="1059"/>
      <c r="M31" s="1158" t="s">
        <v>267</v>
      </c>
      <c r="N31" s="1055" t="s">
        <v>137</v>
      </c>
      <c r="O31" s="1056"/>
      <c r="P31" s="1056"/>
      <c r="Q31" s="1056"/>
      <c r="R31" s="1056"/>
      <c r="S31" s="1056"/>
      <c r="T31" s="1056"/>
      <c r="U31" s="1056"/>
      <c r="V31" s="1056"/>
      <c r="W31" s="1056"/>
      <c r="X31" s="1056"/>
      <c r="Y31" s="1056"/>
      <c r="Z31" s="1056"/>
      <c r="AA31" s="1056"/>
      <c r="AB31" s="1056"/>
      <c r="AC31" s="1057"/>
      <c r="AD31" s="989" t="s">
        <v>89</v>
      </c>
      <c r="AE31" s="990"/>
    </row>
    <row r="32" spans="1:34" ht="14.1" customHeight="1">
      <c r="A32" s="1038"/>
      <c r="B32" s="1032"/>
      <c r="C32" s="1033"/>
      <c r="D32" s="1032"/>
      <c r="E32" s="1033"/>
      <c r="F32" s="1032"/>
      <c r="G32" s="1033"/>
      <c r="H32" s="995"/>
      <c r="I32" s="996"/>
      <c r="J32" s="975"/>
      <c r="K32" s="982"/>
      <c r="L32" s="1060"/>
      <c r="M32" s="1159"/>
      <c r="N32" s="1049" t="s">
        <v>121</v>
      </c>
      <c r="O32" s="1050"/>
      <c r="P32" s="1050"/>
      <c r="Q32" s="1050"/>
      <c r="R32" s="1051"/>
      <c r="S32" s="1049" t="s">
        <v>175</v>
      </c>
      <c r="T32" s="1050"/>
      <c r="U32" s="1050"/>
      <c r="V32" s="1050"/>
      <c r="W32" s="1051"/>
      <c r="X32" s="1052" t="s">
        <v>124</v>
      </c>
      <c r="Y32" s="1053"/>
      <c r="Z32" s="1053"/>
      <c r="AA32" s="1053"/>
      <c r="AB32" s="1053"/>
      <c r="AC32" s="1054"/>
      <c r="AD32" s="991"/>
      <c r="AE32" s="992"/>
    </row>
    <row r="33" spans="1:31" ht="20.100000000000001" customHeight="1">
      <c r="A33" s="262">
        <v>1</v>
      </c>
      <c r="B33" s="1170" t="str">
        <f>B17</f>
        <v/>
      </c>
      <c r="C33" s="1171"/>
      <c r="D33" s="947" t="str">
        <f>D17</f>
        <v/>
      </c>
      <c r="E33" s="948"/>
      <c r="F33" s="949" t="str">
        <f>F17</f>
        <v/>
      </c>
      <c r="G33" s="950"/>
      <c r="H33" s="951" t="str">
        <f>H17</f>
        <v/>
      </c>
      <c r="I33" s="952"/>
      <c r="J33" s="301"/>
      <c r="K33" s="956" t="str">
        <f>K17</f>
        <v/>
      </c>
      <c r="L33" s="957"/>
      <c r="M33" s="160" t="str">
        <f>M17</f>
        <v/>
      </c>
      <c r="N33" s="956" t="str">
        <f>N17</f>
        <v/>
      </c>
      <c r="O33" s="955"/>
      <c r="P33" s="955"/>
      <c r="Q33" s="955"/>
      <c r="R33" s="957"/>
      <c r="S33" s="956" t="str">
        <f>S17</f>
        <v/>
      </c>
      <c r="T33" s="955"/>
      <c r="U33" s="955"/>
      <c r="V33" s="955"/>
      <c r="W33" s="957"/>
      <c r="X33" s="956" t="str">
        <f>X17</f>
        <v/>
      </c>
      <c r="Y33" s="955"/>
      <c r="Z33" s="955"/>
      <c r="AA33" s="955"/>
      <c r="AB33" s="955"/>
      <c r="AC33" s="957"/>
      <c r="AD33" s="956" t="str">
        <f>AD17</f>
        <v/>
      </c>
      <c r="AE33" s="1163"/>
    </row>
    <row r="34" spans="1:31" ht="20.100000000000001" customHeight="1">
      <c r="A34" s="262">
        <v>2</v>
      </c>
      <c r="B34" s="1170" t="str">
        <f>B18</f>
        <v/>
      </c>
      <c r="C34" s="1171"/>
      <c r="D34" s="947" t="str">
        <f>D18</f>
        <v/>
      </c>
      <c r="E34" s="948"/>
      <c r="F34" s="949" t="str">
        <f>F18</f>
        <v/>
      </c>
      <c r="G34" s="950"/>
      <c r="H34" s="951" t="str">
        <f>H18</f>
        <v/>
      </c>
      <c r="I34" s="952"/>
      <c r="J34" s="302"/>
      <c r="K34" s="956" t="str">
        <f t="shared" ref="K34:K37" si="0">K18</f>
        <v/>
      </c>
      <c r="L34" s="957"/>
      <c r="M34" s="160" t="str">
        <f t="shared" ref="M34:N37" si="1">M18</f>
        <v/>
      </c>
      <c r="N34" s="956" t="str">
        <f t="shared" si="1"/>
        <v/>
      </c>
      <c r="O34" s="955"/>
      <c r="P34" s="955"/>
      <c r="Q34" s="955"/>
      <c r="R34" s="957"/>
      <c r="S34" s="956" t="str">
        <f>S18</f>
        <v/>
      </c>
      <c r="T34" s="955"/>
      <c r="U34" s="955"/>
      <c r="V34" s="955"/>
      <c r="W34" s="957"/>
      <c r="X34" s="956" t="str">
        <f>X18</f>
        <v/>
      </c>
      <c r="Y34" s="955"/>
      <c r="Z34" s="955"/>
      <c r="AA34" s="955"/>
      <c r="AB34" s="955"/>
      <c r="AC34" s="957"/>
      <c r="AD34" s="956" t="str">
        <f>AD18</f>
        <v/>
      </c>
      <c r="AE34" s="1163"/>
    </row>
    <row r="35" spans="1:31" ht="20.100000000000001" customHeight="1">
      <c r="A35" s="262">
        <v>3</v>
      </c>
      <c r="B35" s="1170" t="str">
        <f>B19</f>
        <v/>
      </c>
      <c r="C35" s="1171"/>
      <c r="D35" s="947" t="str">
        <f>D19</f>
        <v/>
      </c>
      <c r="E35" s="948"/>
      <c r="F35" s="949" t="str">
        <f>F19</f>
        <v/>
      </c>
      <c r="G35" s="950"/>
      <c r="H35" s="951" t="str">
        <f>H19</f>
        <v/>
      </c>
      <c r="I35" s="952"/>
      <c r="J35" s="302"/>
      <c r="K35" s="956" t="str">
        <f t="shared" si="0"/>
        <v/>
      </c>
      <c r="L35" s="957"/>
      <c r="M35" s="160" t="str">
        <f t="shared" si="1"/>
        <v/>
      </c>
      <c r="N35" s="956" t="str">
        <f t="shared" si="1"/>
        <v/>
      </c>
      <c r="O35" s="955"/>
      <c r="P35" s="955"/>
      <c r="Q35" s="955"/>
      <c r="R35" s="957"/>
      <c r="S35" s="956" t="str">
        <f>S19</f>
        <v/>
      </c>
      <c r="T35" s="955"/>
      <c r="U35" s="955"/>
      <c r="V35" s="955"/>
      <c r="W35" s="957"/>
      <c r="X35" s="956" t="str">
        <f>X19</f>
        <v/>
      </c>
      <c r="Y35" s="955"/>
      <c r="Z35" s="955"/>
      <c r="AA35" s="955"/>
      <c r="AB35" s="955"/>
      <c r="AC35" s="957"/>
      <c r="AD35" s="956" t="str">
        <f>AD19</f>
        <v/>
      </c>
      <c r="AE35" s="1163"/>
    </row>
    <row r="36" spans="1:31" ht="20.100000000000001" customHeight="1">
      <c r="A36" s="262">
        <v>4</v>
      </c>
      <c r="B36" s="1170" t="str">
        <f>B20</f>
        <v/>
      </c>
      <c r="C36" s="1171"/>
      <c r="D36" s="947" t="str">
        <f>D20</f>
        <v/>
      </c>
      <c r="E36" s="948"/>
      <c r="F36" s="949" t="str">
        <f>F20</f>
        <v/>
      </c>
      <c r="G36" s="950"/>
      <c r="H36" s="951" t="str">
        <f>H20</f>
        <v/>
      </c>
      <c r="I36" s="952"/>
      <c r="J36" s="302"/>
      <c r="K36" s="956" t="str">
        <f t="shared" si="0"/>
        <v/>
      </c>
      <c r="L36" s="957"/>
      <c r="M36" s="160" t="str">
        <f t="shared" si="1"/>
        <v/>
      </c>
      <c r="N36" s="956" t="str">
        <f t="shared" si="1"/>
        <v/>
      </c>
      <c r="O36" s="955"/>
      <c r="P36" s="955"/>
      <c r="Q36" s="955"/>
      <c r="R36" s="957"/>
      <c r="S36" s="956" t="str">
        <f>S20</f>
        <v/>
      </c>
      <c r="T36" s="955"/>
      <c r="U36" s="955"/>
      <c r="V36" s="955"/>
      <c r="W36" s="957"/>
      <c r="X36" s="956" t="str">
        <f>X20</f>
        <v/>
      </c>
      <c r="Y36" s="955"/>
      <c r="Z36" s="955"/>
      <c r="AA36" s="955"/>
      <c r="AB36" s="955"/>
      <c r="AC36" s="957"/>
      <c r="AD36" s="956" t="str">
        <f>AD20</f>
        <v/>
      </c>
      <c r="AE36" s="1163"/>
    </row>
    <row r="37" spans="1:31" ht="20.100000000000001" customHeight="1" thickBot="1">
      <c r="A37" s="266">
        <v>5</v>
      </c>
      <c r="B37" s="971" t="str">
        <f>B21</f>
        <v/>
      </c>
      <c r="C37" s="972"/>
      <c r="D37" s="934" t="str">
        <f>D21</f>
        <v/>
      </c>
      <c r="E37" s="935"/>
      <c r="F37" s="936" t="str">
        <f>F21</f>
        <v/>
      </c>
      <c r="G37" s="937"/>
      <c r="H37" s="938" t="str">
        <f>H21</f>
        <v/>
      </c>
      <c r="I37" s="939"/>
      <c r="J37" s="303"/>
      <c r="K37" s="943" t="str">
        <f t="shared" si="0"/>
        <v/>
      </c>
      <c r="L37" s="944"/>
      <c r="M37" s="277" t="str">
        <f t="shared" si="1"/>
        <v/>
      </c>
      <c r="N37" s="943" t="str">
        <f t="shared" si="1"/>
        <v/>
      </c>
      <c r="O37" s="942"/>
      <c r="P37" s="942"/>
      <c r="Q37" s="942"/>
      <c r="R37" s="944"/>
      <c r="S37" s="943" t="str">
        <f>S21</f>
        <v/>
      </c>
      <c r="T37" s="942"/>
      <c r="U37" s="942"/>
      <c r="V37" s="942"/>
      <c r="W37" s="944"/>
      <c r="X37" s="943" t="str">
        <f>X21</f>
        <v/>
      </c>
      <c r="Y37" s="942"/>
      <c r="Z37" s="942"/>
      <c r="AA37" s="942"/>
      <c r="AB37" s="942"/>
      <c r="AC37" s="944"/>
      <c r="AD37" s="943" t="str">
        <f>AD21</f>
        <v/>
      </c>
      <c r="AE37" s="1025"/>
    </row>
    <row r="38" spans="1:31" ht="20.100000000000001" customHeight="1"/>
    <row r="39" spans="1:31" ht="20.100000000000001" customHeight="1"/>
    <row r="40" spans="1:31" ht="20.100000000000001" customHeight="1"/>
  </sheetData>
  <sheetProtection algorithmName="SHA-512" hashValue="D0leIJod+vrHaCjRfWHsMkRdN2h4TX9ucIxVrjwm9NsFtKuI5RUNq1qh5M7FcqZ/tHLjwjdGGLPuMl8yYc5jDg==" saltValue="H+89kIF0kTGBnoa9L0fHhw==" spinCount="100000" sheet="1" objects="1" scenarios="1"/>
  <protectedRanges>
    <protectedRange sqref="AH17:AH21" name="範囲2"/>
  </protectedRanges>
  <mergeCells count="174">
    <mergeCell ref="A31:A32"/>
    <mergeCell ref="B31:C32"/>
    <mergeCell ref="D31:E32"/>
    <mergeCell ref="F31:G32"/>
    <mergeCell ref="H31:I32"/>
    <mergeCell ref="J31:J32"/>
    <mergeCell ref="N32:R32"/>
    <mergeCell ref="S32:W32"/>
    <mergeCell ref="X32:AC32"/>
    <mergeCell ref="B36:C36"/>
    <mergeCell ref="D36:E36"/>
    <mergeCell ref="F36:G36"/>
    <mergeCell ref="H36:I36"/>
    <mergeCell ref="K36:L36"/>
    <mergeCell ref="N36:R36"/>
    <mergeCell ref="K28:W28"/>
    <mergeCell ref="O27:R27"/>
    <mergeCell ref="T27:W27"/>
    <mergeCell ref="K31:L32"/>
    <mergeCell ref="M31:M32"/>
    <mergeCell ref="N31:AC31"/>
    <mergeCell ref="H29:J29"/>
    <mergeCell ref="A30:AE30"/>
    <mergeCell ref="AC26:AE29"/>
    <mergeCell ref="A27:B29"/>
    <mergeCell ref="C27:G29"/>
    <mergeCell ref="H27:J28"/>
    <mergeCell ref="L27:M27"/>
    <mergeCell ref="S33:W33"/>
    <mergeCell ref="X33:AC33"/>
    <mergeCell ref="AD33:AE33"/>
    <mergeCell ref="S36:W36"/>
    <mergeCell ref="X36:AC36"/>
    <mergeCell ref="B37:C37"/>
    <mergeCell ref="D37:E37"/>
    <mergeCell ref="F37:G37"/>
    <mergeCell ref="H37:I37"/>
    <mergeCell ref="K37:L37"/>
    <mergeCell ref="N37:R37"/>
    <mergeCell ref="S37:W37"/>
    <mergeCell ref="X37:AC37"/>
    <mergeCell ref="AD37:AE37"/>
    <mergeCell ref="H26:J26"/>
    <mergeCell ref="K26:N26"/>
    <mergeCell ref="S34:W34"/>
    <mergeCell ref="X34:AC34"/>
    <mergeCell ref="AD34:AE34"/>
    <mergeCell ref="B35:C35"/>
    <mergeCell ref="D35:E35"/>
    <mergeCell ref="F35:G35"/>
    <mergeCell ref="H35:I35"/>
    <mergeCell ref="K35:L35"/>
    <mergeCell ref="N35:R35"/>
    <mergeCell ref="S35:W35"/>
    <mergeCell ref="B34:C34"/>
    <mergeCell ref="D34:E34"/>
    <mergeCell ref="F34:G34"/>
    <mergeCell ref="H34:I34"/>
    <mergeCell ref="K34:L34"/>
    <mergeCell ref="N34:R34"/>
    <mergeCell ref="AD31:AE32"/>
    <mergeCell ref="O11:R11"/>
    <mergeCell ref="T11:W11"/>
    <mergeCell ref="AD36:AE36"/>
    <mergeCell ref="X35:AC35"/>
    <mergeCell ref="AD35:AE35"/>
    <mergeCell ref="B21:C21"/>
    <mergeCell ref="D21:E21"/>
    <mergeCell ref="F21:G21"/>
    <mergeCell ref="H21:I21"/>
    <mergeCell ref="K21:L21"/>
    <mergeCell ref="N21:R21"/>
    <mergeCell ref="B33:C33"/>
    <mergeCell ref="D33:E33"/>
    <mergeCell ref="F33:G33"/>
    <mergeCell ref="H33:I33"/>
    <mergeCell ref="K33:L33"/>
    <mergeCell ref="N33:R33"/>
    <mergeCell ref="J24:Z24"/>
    <mergeCell ref="M25:Q25"/>
    <mergeCell ref="U25:W25"/>
    <mergeCell ref="X27:AB27"/>
    <mergeCell ref="S26:W26"/>
    <mergeCell ref="A26:B26"/>
    <mergeCell ref="C26:G26"/>
    <mergeCell ref="S17:W17"/>
    <mergeCell ref="X17:AC17"/>
    <mergeCell ref="X18:AC18"/>
    <mergeCell ref="B20:C20"/>
    <mergeCell ref="D20:E20"/>
    <mergeCell ref="F20:G20"/>
    <mergeCell ref="H20:I20"/>
    <mergeCell ref="K20:L20"/>
    <mergeCell ref="N20:R20"/>
    <mergeCell ref="S20:W20"/>
    <mergeCell ref="B19:C19"/>
    <mergeCell ref="D19:E19"/>
    <mergeCell ref="F19:G19"/>
    <mergeCell ref="H19:I19"/>
    <mergeCell ref="K19:L19"/>
    <mergeCell ref="N19:R19"/>
    <mergeCell ref="S19:W19"/>
    <mergeCell ref="AG11:AH16"/>
    <mergeCell ref="AD17:AE17"/>
    <mergeCell ref="AD18:AE18"/>
    <mergeCell ref="B18:C18"/>
    <mergeCell ref="D18:E18"/>
    <mergeCell ref="F18:G18"/>
    <mergeCell ref="H18:I18"/>
    <mergeCell ref="K18:L18"/>
    <mergeCell ref="N18:R18"/>
    <mergeCell ref="S18:W18"/>
    <mergeCell ref="J15:J16"/>
    <mergeCell ref="K15:L16"/>
    <mergeCell ref="M15:M16"/>
    <mergeCell ref="N15:AC15"/>
    <mergeCell ref="AD15:AE16"/>
    <mergeCell ref="N16:R16"/>
    <mergeCell ref="S16:W16"/>
    <mergeCell ref="X16:AC16"/>
    <mergeCell ref="X11:AB11"/>
    <mergeCell ref="D17:E17"/>
    <mergeCell ref="F17:G17"/>
    <mergeCell ref="H17:I17"/>
    <mergeCell ref="K17:L17"/>
    <mergeCell ref="N17:R17"/>
    <mergeCell ref="A1:AE1"/>
    <mergeCell ref="D6:E6"/>
    <mergeCell ref="X9:AB9"/>
    <mergeCell ref="A10:B10"/>
    <mergeCell ref="C10:G10"/>
    <mergeCell ref="H10:J10"/>
    <mergeCell ref="K10:N10"/>
    <mergeCell ref="O10:R10"/>
    <mergeCell ref="S10:W10"/>
    <mergeCell ref="D2:E2"/>
    <mergeCell ref="X10:AB10"/>
    <mergeCell ref="AC8:AE8"/>
    <mergeCell ref="M9:Q9"/>
    <mergeCell ref="U9:W9"/>
    <mergeCell ref="AC9:AE9"/>
    <mergeCell ref="J8:Z8"/>
    <mergeCell ref="AC10:AE13"/>
    <mergeCell ref="A11:B13"/>
    <mergeCell ref="C11:G13"/>
    <mergeCell ref="K12:W12"/>
    <mergeCell ref="X12:AB12"/>
    <mergeCell ref="H11:J12"/>
    <mergeCell ref="H13:J13"/>
    <mergeCell ref="L11:M11"/>
    <mergeCell ref="AD21:AE21"/>
    <mergeCell ref="AC24:AE24"/>
    <mergeCell ref="AC25:AE25"/>
    <mergeCell ref="X25:AB25"/>
    <mergeCell ref="Y13:AA13"/>
    <mergeCell ref="K13:W13"/>
    <mergeCell ref="AD19:AE19"/>
    <mergeCell ref="K29:W29"/>
    <mergeCell ref="Y29:AA29"/>
    <mergeCell ref="X20:AC20"/>
    <mergeCell ref="X19:AC19"/>
    <mergeCell ref="X28:AB28"/>
    <mergeCell ref="X26:AB26"/>
    <mergeCell ref="O26:R26"/>
    <mergeCell ref="AD20:AE20"/>
    <mergeCell ref="S21:W21"/>
    <mergeCell ref="X21:AC21"/>
    <mergeCell ref="A14:AE14"/>
    <mergeCell ref="A15:A16"/>
    <mergeCell ref="B15:C16"/>
    <mergeCell ref="D15:E16"/>
    <mergeCell ref="F15:G16"/>
    <mergeCell ref="H15:I16"/>
    <mergeCell ref="B17:C17"/>
  </mergeCells>
  <phoneticPr fontId="3"/>
  <dataValidations count="1">
    <dataValidation imeMode="hiragana" allowBlank="1" showInputMessage="1" showErrorMessage="1" sqref="AH17:AH21 X9:AB9" xr:uid="{00000000-0002-0000-0800-000000000000}"/>
  </dataValidations>
  <pageMargins left="0.47244094488188981" right="0.15748031496062992" top="0.47244094488188981" bottom="0" header="0.43307086614173229" footer="0.39370078740157483"/>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①参加申込書</vt:lpstr>
      <vt:lpstr>②チームスタッフ・キャプテン届</vt:lpstr>
      <vt:lpstr>③メンバー表作成画面（提出不要）</vt:lpstr>
      <vt:lpstr>④メンバー表</vt:lpstr>
      <vt:lpstr>サービスオーダー（様式のみ）</vt:lpstr>
      <vt:lpstr>名簿</vt:lpstr>
      <vt:lpstr>登録届</vt:lpstr>
      <vt:lpstr>変更事項調査表</vt:lpstr>
      <vt:lpstr>追加登録届</vt:lpstr>
      <vt:lpstr>登録抹消届</vt:lpstr>
      <vt:lpstr>✖連盟登録届訂正願</vt:lpstr>
      <vt:lpstr>A</vt:lpstr>
      <vt:lpstr>①参加申込書!Print_Area</vt:lpstr>
      <vt:lpstr>②チームスタッフ・キャプテン届!Print_Area</vt:lpstr>
      <vt:lpstr>④メンバー表!Print_Area</vt:lpstr>
      <vt:lpstr>'サービスオーダー（様式のみ）'!Print_Area</vt:lpstr>
      <vt:lpstr>追加登録届!Print_Area</vt:lpstr>
      <vt:lpstr>登録届!Print_Area</vt:lpstr>
      <vt:lpstr>登録抹消届!Print_Area</vt:lpstr>
      <vt:lpstr>変更事項調査表!Print_Area</vt:lpstr>
      <vt:lpstr>名簿!Print_Area</vt:lpstr>
      <vt:lpstr>追加登録届!Print_Titles</vt:lpstr>
      <vt:lpstr>登録届!Print_Titles</vt:lpstr>
      <vt:lpstr>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登　　朝子</dc:creator>
  <cp:lastModifiedBy>Lenovo</cp:lastModifiedBy>
  <cp:lastPrinted>2025-02-28T14:59:12Z</cp:lastPrinted>
  <dcterms:created xsi:type="dcterms:W3CDTF">2003-03-10T03:44:46Z</dcterms:created>
  <dcterms:modified xsi:type="dcterms:W3CDTF">2025-03-09T08:10:08Z</dcterms:modified>
</cp:coreProperties>
</file>